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305-2019" sheetId="11" r:id="rId1"/>
  </sheets>
  <externalReferences>
    <externalReference r:id="rId2"/>
  </externalReferences>
  <definedNames>
    <definedName name="_12TENDER_SUBMISSI" localSheetId="0">'305-2019'!#REF!</definedName>
    <definedName name="_12TENDER_SUBMISSI">#REF!</definedName>
    <definedName name="_2PAGE_1_OF_13">#REF!</definedName>
    <definedName name="_4PAGE_1_OF_13" localSheetId="0">'305-2019'!#REF!</definedName>
    <definedName name="_4PAGE_1_OF_13">#REF!</definedName>
    <definedName name="_4TENDER_NO._181">#REF!</definedName>
    <definedName name="_6TENDER_SUBMISSI">#REF!</definedName>
    <definedName name="_8TENDER_NO._181" localSheetId="0">'305-2019'!#REF!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HEADER" localSheetId="0">'305-2019'!#REF!</definedName>
    <definedName name="HEADER">#REF!</definedName>
    <definedName name="_xlnm.Print_Area" localSheetId="0">'305-2019'!$B$1:$H$103</definedName>
    <definedName name="_xlnm.Print_Titles" localSheetId="0">'305-2019'!$1:$5</definedName>
    <definedName name="_xlnm.Print_Titles">#REF!</definedName>
    <definedName name="SelectionColour">#REF!</definedName>
    <definedName name="TEMP" localSheetId="0">'305-2019'!#REF!</definedName>
    <definedName name="TEMP">#REF!</definedName>
    <definedName name="testblank">[1]Counta!#REF!</definedName>
    <definedName name="TESTHEAD" localSheetId="0">'305-2019'!#REF!</definedName>
    <definedName name="TESTHEAD">#REF!</definedName>
    <definedName name="Units_pages">#REF!,#REF!</definedName>
    <definedName name="XEVERYTHING" localSheetId="0">'305-2019'!$B$1:$IP$10</definedName>
    <definedName name="XEVERYTHING">#REF!</definedName>
    <definedName name="XITEMS" localSheetId="0">'305-2019'!$B$6:$IP$10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C101" i="11" l="1"/>
  <c r="B101" i="11"/>
  <c r="H100" i="11"/>
  <c r="H99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2" i="11"/>
  <c r="H80" i="11"/>
  <c r="H78" i="11"/>
  <c r="H77" i="11"/>
  <c r="H76" i="11"/>
  <c r="H75" i="11"/>
  <c r="H74" i="11"/>
  <c r="H73" i="11"/>
  <c r="H72" i="11"/>
  <c r="H71" i="11"/>
  <c r="H69" i="11"/>
  <c r="H66" i="11"/>
  <c r="H64" i="11"/>
  <c r="H63" i="11"/>
  <c r="H62" i="11"/>
  <c r="H60" i="11"/>
  <c r="H59" i="11"/>
  <c r="H57" i="11"/>
  <c r="H54" i="11"/>
  <c r="H53" i="11"/>
  <c r="H52" i="11"/>
  <c r="H51" i="11"/>
  <c r="H50" i="11"/>
  <c r="H49" i="11"/>
  <c r="H46" i="11"/>
  <c r="H45" i="11"/>
  <c r="H44" i="11"/>
  <c r="H42" i="11"/>
  <c r="H41" i="11"/>
  <c r="H40" i="11"/>
  <c r="H38" i="11"/>
  <c r="H37" i="11"/>
  <c r="H36" i="11"/>
  <c r="H35" i="11"/>
  <c r="H34" i="11"/>
  <c r="H33" i="11"/>
  <c r="H31" i="11"/>
  <c r="H30" i="11"/>
  <c r="H29" i="11"/>
  <c r="H26" i="11"/>
  <c r="H24" i="11"/>
  <c r="H23" i="11"/>
  <c r="H21" i="11"/>
  <c r="H19" i="11"/>
  <c r="H18" i="11"/>
  <c r="H17" i="11"/>
  <c r="H15" i="11"/>
  <c r="H13" i="11"/>
  <c r="H10" i="11"/>
  <c r="H9" i="11"/>
  <c r="H8" i="11"/>
  <c r="H101" i="11" l="1"/>
  <c r="G102" i="11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<sst xmlns="http://schemas.openxmlformats.org/spreadsheetml/2006/main" count="418" uniqueCount="270">
  <si>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</si>
  <si>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</si>
  <si>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</si>
  <si>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</si>
  <si>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</si>
  <si>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</si>
  <si>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</si>
  <si>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</si>
  <si>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</si>
  <si>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</si>
  <si>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</si>
  <si>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</si>
  <si>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</si>
  <si>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</si>
  <si>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EARTH AND BASE WORKS</t>
  </si>
  <si>
    <t>ROADWORKS - NEW CONSTRUCTION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</si>
  <si>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</si>
  <si>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</si>
  <si>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</si>
  <si>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</si>
  <si>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</si>
  <si>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</si>
  <si>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</si>
  <si>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</si>
  <si>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</si>
  <si>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</si>
  <si>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</si>
  <si>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</si>
  <si>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</si>
  <si>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</si>
  <si>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</si>
  <si>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</si>
  <si>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</si>
  <si>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</si>
  <si>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</si>
  <si>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</si>
  <si>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</si>
  <si>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</si>
  <si>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</si>
  <si>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</si>
  <si>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</si>
  <si>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</si>
  <si>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</si>
  <si>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</si>
  <si>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</si>
  <si>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</si>
  <si>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</si>
  <si>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</si>
  <si>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</si>
  <si>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</si>
  <si>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</si>
  <si>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</si>
  <si>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</si>
  <si>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</si>
  <si>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</si>
  <si>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</si>
  <si>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</si>
  <si>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</si>
  <si>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</si>
  <si>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</si>
  <si>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</si>
  <si>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</si>
  <si>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</si>
  <si>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</si>
  <si>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</si>
  <si>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</si>
  <si>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</si>
  <si>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</si>
  <si>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</si>
  <si>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</si>
  <si>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</si>
  <si>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</si>
  <si>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</si>
  <si>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</si>
  <si>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</si>
  <si>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</si>
  <si>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</si>
  <si>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</si>
  <si>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</si>
  <si>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</si>
  <si>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</si>
  <si>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</si>
  <si>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</si>
  <si>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</si>
  <si>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</si>
  <si>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</si>
  <si>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</si>
  <si>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</si>
  <si>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</si>
  <si>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</si>
  <si>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</si>
  <si>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</si>
  <si>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</si>
  <si>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</si>
  <si>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</si>
  <si>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</si>
  <si>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</si>
  <si>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A.19</t>
  </si>
  <si>
    <t>CW 2130-R12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</si>
  <si>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</si>
  <si>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</si>
  <si>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</si>
  <si>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</si>
  <si>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</si>
  <si>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</si>
  <si>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</si>
  <si>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</si>
  <si>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</si>
  <si>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</si>
  <si>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</si>
  <si>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</si>
  <si>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</si>
  <si>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</si>
  <si>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</si>
  <si>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</si>
  <si>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</si>
  <si>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</si>
  <si>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</si>
  <si>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</si>
  <si>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E006</t>
  </si>
  <si>
    <t xml:space="preserve">Catch Pit </t>
  </si>
  <si>
    <t>E007</t>
  </si>
  <si>
    <t>SD-023</t>
  </si>
  <si>
    <t>C051</t>
  </si>
  <si>
    <t>100 mm Concrete Sidewalk</t>
  </si>
  <si>
    <t xml:space="preserve">CW 3325-R5  </t>
  </si>
  <si>
    <t>(SEE B9)</t>
  </si>
  <si>
    <t>A.1</t>
  </si>
  <si>
    <t>CW 3110-R19</t>
  </si>
  <si>
    <t>B003</t>
  </si>
  <si>
    <t>Asphalt Pavement</t>
  </si>
  <si>
    <t xml:space="preserve">CW 3230-R8
</t>
  </si>
  <si>
    <t>B097A</t>
  </si>
  <si>
    <t>15 M Deformed Tie Bar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</si>
  <si>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</si>
  <si>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</si>
  <si>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</si>
  <si>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</si>
  <si>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</si>
  <si>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</si>
  <si>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</si>
  <si>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</si>
  <si>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</si>
  <si>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</si>
  <si>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SD-227C</t>
  </si>
  <si>
    <t>viii)</t>
  </si>
  <si>
    <t>A.33</t>
  </si>
  <si>
    <t>A.34</t>
  </si>
  <si>
    <t>E026</t>
  </si>
  <si>
    <t>A.35</t>
  </si>
  <si>
    <t>A.36</t>
  </si>
  <si>
    <t>A.37</t>
  </si>
  <si>
    <t>A.38</t>
  </si>
  <si>
    <t>F004</t>
  </si>
  <si>
    <t>38 mm</t>
  </si>
  <si>
    <t>F006</t>
  </si>
  <si>
    <t>64 mm</t>
  </si>
  <si>
    <t>150 mm Concrete Pavement (Reinforced)</t>
  </si>
  <si>
    <t>150 mm Concrete Pavement (Type A)</t>
  </si>
  <si>
    <t>150 mm Concrete Pavement (Type B)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</si>
  <si>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</si>
  <si>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</si>
  <si>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</si>
  <si>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</si>
  <si>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</si>
  <si>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</si>
  <si>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</si>
  <si>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</si>
  <si>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</si>
  <si>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</si>
  <si>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</si>
  <si>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</si>
  <si>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</si>
  <si>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</si>
  <si>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</si>
  <si>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</si>
  <si>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B139i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</si>
  <si>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</si>
  <si>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</si>
  <si>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</si>
  <si>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</si>
  <si>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</si>
  <si>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</si>
  <si>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</si>
  <si>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</si>
  <si>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</si>
  <si>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</si>
  <si>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</si>
  <si>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</si>
  <si>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</si>
  <si>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</si>
  <si>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</si>
  <si>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</si>
  <si>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</si>
  <si>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</si>
  <si>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</si>
  <si>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</si>
  <si>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</si>
  <si>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</si>
  <si>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F018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</si>
  <si>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</si>
  <si>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</si>
  <si>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</si>
  <si>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</si>
  <si>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</si>
  <si>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B156rl</t>
  </si>
  <si>
    <t>Less than 3 m</t>
  </si>
  <si>
    <t>B125</t>
  </si>
  <si>
    <t>Supply of Precast  Sidewalk Blocks</t>
  </si>
  <si>
    <t>ROADWORKS - REMOVALS/RENEWALS</t>
  </si>
  <si>
    <t>A014</t>
  </si>
  <si>
    <t>Boulevard Excavation</t>
  </si>
  <si>
    <t>250 mm Concrete Pavement (Type B)</t>
  </si>
  <si>
    <t>B034-24</t>
  </si>
  <si>
    <t>Slab Replacement - Early Opening (24 hour)</t>
  </si>
  <si>
    <t>B044-24</t>
  </si>
  <si>
    <t>B047-24</t>
  </si>
  <si>
    <t>Partial Slab Patches - Early Opening (24 hour)</t>
  </si>
  <si>
    <t>B049-24</t>
  </si>
  <si>
    <t>B060-24</t>
  </si>
  <si>
    <t>B061-24</t>
  </si>
  <si>
    <t>150 mm Reinforced Sidewalk</t>
  </si>
  <si>
    <t>B106r</t>
  </si>
  <si>
    <t>Monolithic Curb and Sidewalk</t>
  </si>
  <si>
    <t>B121rlA</t>
  </si>
  <si>
    <t>B121rlB</t>
  </si>
  <si>
    <t>B121rlC</t>
  </si>
  <si>
    <t>B122rl</t>
  </si>
  <si>
    <t>B125A</t>
  </si>
  <si>
    <t>Removal of Precast Sidewalk Blocks</t>
  </si>
  <si>
    <t>B127r</t>
  </si>
  <si>
    <t>B132r</t>
  </si>
  <si>
    <t>Curb Ramp</t>
  </si>
  <si>
    <t>B150i</t>
  </si>
  <si>
    <t>Curb Ramp (8-12 mm reveal ht, Integral)</t>
  </si>
  <si>
    <t>SD-229A,B,C</t>
  </si>
  <si>
    <t>B150iA</t>
  </si>
  <si>
    <t>B157rl</t>
  </si>
  <si>
    <t>3 m to 30 m</t>
  </si>
  <si>
    <t>B183rl</t>
  </si>
  <si>
    <t xml:space="preserve">CW 3410-R12 </t>
  </si>
  <si>
    <t>AP-008 - Standard Grated Cover for Standard Frame</t>
  </si>
  <si>
    <t>E031</t>
  </si>
  <si>
    <t>E031A</t>
  </si>
  <si>
    <t>AP-016 - Mountable Curb and Gutter Cover</t>
  </si>
  <si>
    <t>E031B</t>
  </si>
  <si>
    <t>AP-017 - Mountable Curb and Gutter  Paving Cover</t>
  </si>
  <si>
    <t>E034</t>
  </si>
  <si>
    <t>Connecting to Existing Catch Basin</t>
  </si>
  <si>
    <t>E035</t>
  </si>
  <si>
    <t>250 mm Drainage Connection Pipe</t>
  </si>
  <si>
    <t>E9</t>
  </si>
  <si>
    <t>F012</t>
  </si>
  <si>
    <t xml:space="preserve"> Curb Inlet Box Covers (AP-020)</t>
  </si>
  <si>
    <t xml:space="preserve">CW 3210-R8
</t>
  </si>
  <si>
    <t>F013</t>
  </si>
  <si>
    <t xml:space="preserve"> Curb Inlet Frames</t>
  </si>
  <si>
    <t>F014</t>
  </si>
  <si>
    <t xml:space="preserve">Adjustment of Curb Inlet with New Inlet  Box </t>
  </si>
  <si>
    <t>F015</t>
  </si>
  <si>
    <t>Adjustment of Curb and Gutter Frames</t>
  </si>
  <si>
    <t>2019 THIN BITUMINOUS OVERLAY PROGRAM - VARIOUS LOCATIONS</t>
  </si>
  <si>
    <t>Barrier Integral</t>
  </si>
  <si>
    <t>Modified Lip Curb (75 mm reveal ht, Dowelled)</t>
  </si>
  <si>
    <t>CW 3410-R12</t>
  </si>
  <si>
    <t>AP-015 - Mountable Curb and Gutter Frame</t>
  </si>
  <si>
    <t>E8</t>
  </si>
  <si>
    <t xml:space="preserve">Adjustment of Curb Inlet Frame </t>
  </si>
  <si>
    <t>Installation of City of Winnipeg Supplied CGI Risers</t>
  </si>
  <si>
    <t>Barrier (130 mm reveal ht, Dowelled)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</si>
</sst>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33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2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169" fontId="12" fillId="0" borderId="31" applyFill="0">
      <alignment horizontal="right" vertical="top"/>
    </xf>
    <xf numFmtId="0" fontId="13" fillId="0" borderId="29" applyFill="0">
      <alignment horizontal="center" vertical="center" wrapText="1"/>
    </xf>
    <xf numFmtId="164" fontId="15" fillId="0" borderId="30" applyFill="0">
      <alignment horizontal="centerContinuous" wrapText="1"/>
    </xf>
    <xf numFmtId="168" fontId="12" fillId="0" borderId="29" applyFill="0">
      <alignment horizontal="right"/>
    </xf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9" fillId="2" borderId="0"/>
    <xf numFmtId="176" fontId="13" fillId="0" borderId="29" applyNumberFormat="0" applyFont="0" applyFill="0" applyBorder="0" applyAlignment="0" applyProtection="0">
      <alignment horizontal="center" vertical="top" wrapText="1"/>
    </xf>
    <xf numFmtId="169" fontId="12" fillId="0" borderId="32" applyFill="0">
      <alignment horizontal="right" vertical="top"/>
    </xf>
    <xf numFmtId="0" fontId="12" fillId="0" borderId="29">
      <alignment horizontal="centerContinuous" wrapText="1"/>
    </xf>
    <xf numFmtId="0" fontId="12" fillId="0" borderId="28" applyFill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9" fillId="2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5">
    <xf numFmtId="0" fontId="0" fillId="2" borderId="0" xfId="0" applyNumberFormat="1"/>
    <xf numFmtId="164" fontId="9" fillId="0" borderId="1" xfId="80" applyNumberFormat="1" applyFont="1" applyFill="1" applyBorder="1" applyAlignment="1" applyProtection="1">
      <alignment horizontal="left" vertical="top" wrapText="1"/>
    </xf>
    <xf numFmtId="7" fontId="6" fillId="2" borderId="0" xfId="81" applyNumberFormat="1" applyFont="1" applyAlignment="1">
      <alignment horizontal="centerContinuous" vertical="center"/>
    </xf>
    <xf numFmtId="1" fontId="5" fillId="2" borderId="0" xfId="81" applyNumberFormat="1" applyFont="1" applyAlignment="1">
      <alignment horizontal="centerContinuous" vertical="top"/>
    </xf>
    <xf numFmtId="0" fontId="5" fillId="2" borderId="0" xfId="81" applyNumberFormat="1" applyFont="1" applyAlignment="1">
      <alignment horizontal="centerContinuous" vertical="center"/>
    </xf>
    <xf numFmtId="167" fontId="9" fillId="26" borderId="1" xfId="81" applyNumberFormat="1" applyFont="1" applyFill="1" applyBorder="1" applyAlignment="1" applyProtection="1">
      <alignment horizontal="center" vertical="top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164" fontId="9" fillId="26" borderId="1" xfId="81" applyNumberFormat="1" applyFont="1" applyFill="1" applyBorder="1" applyAlignment="1" applyProtection="1">
      <alignment horizontal="center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" fontId="53" fillId="0" borderId="1" xfId="81" applyNumberFormat="1" applyFont="1" applyFill="1" applyBorder="1" applyAlignment="1" applyProtection="1">
      <alignment horizontal="right" vertical="top"/>
    </xf>
    <xf numFmtId="166" fontId="53" fillId="0" borderId="1" xfId="81" applyNumberFormat="1" applyFont="1" applyFill="1" applyBorder="1" applyAlignment="1" applyProtection="1">
      <alignment vertical="top"/>
    </xf>
    <xf numFmtId="4" fontId="9" fillId="26" borderId="1" xfId="81" applyNumberFormat="1" applyFont="1" applyFill="1" applyBorder="1" applyAlignment="1" applyProtection="1">
      <alignment horizontal="center" vertical="top" wrapText="1"/>
    </xf>
    <xf numFmtId="4" fontId="9" fillId="26" borderId="1" xfId="81" applyNumberFormat="1" applyFont="1" applyFill="1" applyBorder="1" applyAlignment="1" applyProtection="1">
      <alignment horizontal="center" vertical="top"/>
    </xf>
    <xf numFmtId="164" fontId="9" fillId="0" borderId="1" xfId="81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right" vertical="top" wrapText="1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6" fillId="0" borderId="0" xfId="81" applyNumberFormat="1" applyFont="1" applyFill="1" applyAlignment="1">
      <alignment horizontal="centerContinuous" vertical="center"/>
    </xf>
    <xf numFmtId="7" fontId="3" fillId="2" borderId="0" xfId="81" applyNumberFormat="1" applyFont="1" applyAlignment="1">
      <alignment horizontal="centerContinuous" vertical="center"/>
    </xf>
    <xf numFmtId="1" fontId="9" fillId="2" borderId="0" xfId="81" applyNumberFormat="1" applyAlignment="1">
      <alignment horizontal="centerContinuous" vertical="top"/>
    </xf>
    <xf numFmtId="0" fontId="9" fillId="2" borderId="0" xfId="81" applyNumberFormat="1" applyAlignment="1">
      <alignment horizontal="centerContinuous" vertical="center"/>
    </xf>
    <xf numFmtId="7" fontId="3" fillId="0" borderId="0" xfId="81" applyNumberFormat="1" applyFont="1" applyFill="1" applyAlignment="1">
      <alignment horizontal="centerContinuous" vertical="center"/>
    </xf>
    <xf numFmtId="7" fontId="9" fillId="2" borderId="0" xfId="81" applyNumberFormat="1" applyAlignment="1">
      <alignment horizontal="right"/>
    </xf>
    <xf numFmtId="0" fontId="9" fillId="2" borderId="0" xfId="81" applyNumberFormat="1" applyAlignment="1">
      <alignment vertical="top"/>
    </xf>
    <xf numFmtId="0" fontId="9" fillId="2" borderId="0" xfId="81" applyNumberFormat="1" applyAlignment="1"/>
    <xf numFmtId="7" fontId="9" fillId="0" borderId="0" xfId="81" applyNumberFormat="1" applyFill="1" applyAlignment="1">
      <alignment horizontal="centerContinuous" vertical="center"/>
    </xf>
    <xf numFmtId="2" fontId="9" fillId="2" borderId="0" xfId="81" applyNumberFormat="1" applyAlignment="1">
      <alignment horizontal="centerContinuous"/>
    </xf>
    <xf numFmtId="7" fontId="9" fillId="2" borderId="36" xfId="81" applyNumberFormat="1" applyBorder="1" applyAlignment="1">
      <alignment horizontal="center"/>
    </xf>
    <xf numFmtId="0" fontId="9" fillId="2" borderId="36" xfId="81" applyNumberFormat="1" applyBorder="1" applyAlignment="1">
      <alignment horizontal="center" vertical="top"/>
    </xf>
    <xf numFmtId="0" fontId="9" fillId="2" borderId="37" xfId="81" applyNumberFormat="1" applyBorder="1" applyAlignment="1">
      <alignment horizontal="center"/>
    </xf>
    <xf numFmtId="0" fontId="9" fillId="2" borderId="36" xfId="81" applyNumberFormat="1" applyBorder="1" applyAlignment="1">
      <alignment horizontal="center"/>
    </xf>
    <xf numFmtId="0" fontId="9" fillId="2" borderId="38" xfId="81" applyNumberFormat="1" applyBorder="1" applyAlignment="1">
      <alignment horizontal="center"/>
    </xf>
    <xf numFmtId="7" fontId="9" fillId="0" borderId="38" xfId="81" applyNumberFormat="1" applyFill="1" applyBorder="1" applyAlignment="1">
      <alignment horizontal="right"/>
    </xf>
    <xf numFmtId="7" fontId="9" fillId="2" borderId="39" xfId="81" applyNumberFormat="1" applyBorder="1" applyAlignment="1">
      <alignment horizontal="right"/>
    </xf>
    <xf numFmtId="0" fontId="9" fillId="2" borderId="17" xfId="81" applyNumberFormat="1" applyBorder="1" applyAlignment="1">
      <alignment vertical="top"/>
    </xf>
    <xf numFmtId="0" fontId="9" fillId="2" borderId="18" xfId="81" applyNumberFormat="1" applyBorder="1"/>
    <xf numFmtId="0" fontId="9" fillId="2" borderId="17" xfId="81" applyNumberFormat="1" applyBorder="1" applyAlignment="1">
      <alignment horizontal="center"/>
    </xf>
    <xf numFmtId="0" fontId="9" fillId="2" borderId="19" xfId="81" applyNumberFormat="1" applyBorder="1"/>
    <xf numFmtId="0" fontId="9" fillId="2" borderId="19" xfId="81" applyNumberFormat="1" applyBorder="1" applyAlignment="1">
      <alignment horizontal="center"/>
    </xf>
    <xf numFmtId="7" fontId="9" fillId="0" borderId="19" xfId="81" applyNumberFormat="1" applyFill="1" applyBorder="1" applyAlignment="1">
      <alignment horizontal="right"/>
    </xf>
    <xf numFmtId="0" fontId="9" fillId="2" borderId="19" xfId="81" applyNumberFormat="1" applyBorder="1" applyAlignment="1">
      <alignment horizontal="right"/>
    </xf>
    <xf numFmtId="7" fontId="9" fillId="2" borderId="16" xfId="81" applyNumberFormat="1" applyBorder="1" applyAlignment="1">
      <alignment horizontal="right" vertical="center"/>
    </xf>
    <xf numFmtId="0" fontId="4" fillId="2" borderId="15" xfId="81" applyNumberFormat="1" applyFont="1" applyBorder="1" applyAlignment="1">
      <alignment horizontal="center" vertical="center"/>
    </xf>
    <xf numFmtId="7" fontId="9" fillId="0" borderId="21" xfId="81" applyNumberFormat="1" applyFill="1" applyBorder="1" applyAlignment="1" applyProtection="1">
      <alignment horizontal="right" vertical="center"/>
    </xf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7" fontId="9" fillId="2" borderId="16" xfId="81" applyNumberFormat="1" applyBorder="1" applyAlignment="1">
      <alignment horizontal="right"/>
    </xf>
    <xf numFmtId="0" fontId="4" fillId="2" borderId="15" xfId="81" applyNumberFormat="1" applyFont="1" applyBorder="1" applyAlignment="1">
      <alignment vertical="top"/>
    </xf>
    <xf numFmtId="164" fontId="4" fillId="25" borderId="15" xfId="81" applyNumberFormat="1" applyFont="1" applyFill="1" applyBorder="1" applyAlignment="1" applyProtection="1">
      <alignment horizontal="left" vertical="center"/>
    </xf>
    <xf numFmtId="1" fontId="9" fillId="2" borderId="16" xfId="81" applyNumberFormat="1" applyBorder="1" applyAlignment="1">
      <alignment horizontal="center" vertical="top"/>
    </xf>
    <xf numFmtId="0" fontId="9" fillId="2" borderId="16" xfId="81" applyNumberFormat="1" applyBorder="1" applyAlignment="1">
      <alignment horizontal="center" vertical="top"/>
    </xf>
    <xf numFmtId="7" fontId="9" fillId="0" borderId="16" xfId="81" applyNumberFormat="1" applyFill="1" applyBorder="1" applyAlignment="1" applyProtection="1">
      <alignment horizontal="right"/>
    </xf>
    <xf numFmtId="7" fontId="9" fillId="2" borderId="15" xfId="81" applyNumberFormat="1" applyBorder="1" applyAlignment="1">
      <alignment horizontal="right"/>
    </xf>
    <xf numFmtId="166" fontId="53" fillId="0" borderId="1" xfId="81" applyNumberFormat="1" applyFont="1" applyFill="1" applyBorder="1" applyAlignment="1" applyProtection="1">
      <alignment vertical="top"/>
      <protection locked="0"/>
    </xf>
    <xf numFmtId="164" fontId="4" fillId="25" borderId="15" xfId="81" applyNumberFormat="1" applyFont="1" applyFill="1" applyBorder="1" applyAlignment="1" applyProtection="1">
      <alignment horizontal="left" vertical="center" wrapText="1"/>
    </xf>
    <xf numFmtId="1" fontId="9" fillId="2" borderId="16" xfId="81" applyNumberFormat="1" applyBorder="1" applyAlignment="1">
      <alignment vertical="top"/>
    </xf>
    <xf numFmtId="0" fontId="53" fillId="0" borderId="1" xfId="81" applyNumberFormat="1" applyFont="1" applyFill="1" applyBorder="1" applyAlignment="1" applyProtection="1">
      <alignment vertical="center"/>
    </xf>
    <xf numFmtId="0" fontId="9" fillId="2" borderId="15" xfId="81" applyNumberFormat="1" applyBorder="1" applyAlignment="1">
      <alignment horizontal="center" vertical="top"/>
    </xf>
    <xf numFmtId="0" fontId="9" fillId="2" borderId="16" xfId="81" applyNumberFormat="1" applyBorder="1" applyAlignment="1">
      <alignment vertical="top"/>
    </xf>
    <xf numFmtId="0" fontId="9" fillId="2" borderId="15" xfId="81" applyNumberFormat="1" applyBorder="1" applyAlignment="1">
      <alignment vertical="top"/>
    </xf>
    <xf numFmtId="7" fontId="9" fillId="2" borderId="40" xfId="81" applyNumberFormat="1" applyBorder="1" applyAlignment="1">
      <alignment horizontal="right"/>
    </xf>
    <xf numFmtId="0" fontId="4" fillId="2" borderId="40" xfId="81" applyNumberFormat="1" applyFont="1" applyBorder="1" applyAlignment="1">
      <alignment horizontal="center" vertical="center"/>
    </xf>
    <xf numFmtId="7" fontId="9" fillId="0" borderId="40" xfId="81" applyNumberFormat="1" applyFill="1" applyBorder="1" applyAlignment="1" applyProtection="1">
      <alignment horizontal="right"/>
    </xf>
    <xf numFmtId="7" fontId="9" fillId="2" borderId="41" xfId="81" applyNumberFormat="1" applyBorder="1" applyAlignment="1">
      <alignment horizontal="right"/>
    </xf>
    <xf numFmtId="0" fontId="9" fillId="2" borderId="42" xfId="81" applyNumberFormat="1" applyBorder="1" applyAlignment="1">
      <alignment vertical="top"/>
    </xf>
    <xf numFmtId="0" fontId="9" fillId="2" borderId="43" xfId="81" applyNumberFormat="1" applyBorder="1"/>
    <xf numFmtId="0" fontId="9" fillId="2" borderId="43" xfId="81" applyNumberFormat="1" applyBorder="1" applyAlignment="1">
      <alignment horizontal="center"/>
    </xf>
    <xf numFmtId="7" fontId="9" fillId="0" borderId="43" xfId="81" applyNumberFormat="1" applyFill="1" applyBorder="1" applyAlignment="1">
      <alignment horizontal="right"/>
    </xf>
    <xf numFmtId="0" fontId="9" fillId="2" borderId="44" xfId="81" applyNumberFormat="1" applyBorder="1" applyAlignment="1">
      <alignment horizontal="right"/>
    </xf>
    <xf numFmtId="0" fontId="9" fillId="2" borderId="0" xfId="81" applyNumberFormat="1" applyAlignment="1">
      <alignment horizontal="right"/>
    </xf>
    <xf numFmtId="0" fontId="9" fillId="2" borderId="0" xfId="81" applyNumberFormat="1" applyAlignment="1">
      <alignment horizontal="center"/>
    </xf>
    <xf numFmtId="0" fontId="9" fillId="0" borderId="0" xfId="81" applyNumberFormat="1" applyFill="1" applyAlignment="1">
      <alignment horizontal="right"/>
    </xf>
    <xf numFmtId="1" fontId="7" fillId="2" borderId="21" xfId="81" applyNumberFormat="1" applyFont="1" applyBorder="1" applyAlignment="1">
      <alignment horizontal="left" vertical="center" wrapText="1"/>
    </xf>
    <xf numFmtId="0" fontId="9" fillId="2" borderId="24" xfId="81" applyNumberFormat="1" applyBorder="1" applyAlignment="1">
      <alignment vertical="center" wrapText="1"/>
    </xf>
    <xf numFmtId="0" fontId="9" fillId="2" borderId="25" xfId="81" applyNumberFormat="1" applyBorder="1" applyAlignment="1">
      <alignment vertical="center" wrapText="1"/>
    </xf>
    <xf numFmtId="1" fontId="7" fillId="2" borderId="33" xfId="81" applyNumberFormat="1" applyFont="1" applyBorder="1" applyAlignment="1">
      <alignment horizontal="left" vertical="center" wrapText="1"/>
    </xf>
    <xf numFmtId="1" fontId="7" fillId="2" borderId="34" xfId="81" applyNumberFormat="1" applyFont="1" applyBorder="1" applyAlignment="1">
      <alignment horizontal="left" vertical="center" wrapText="1"/>
    </xf>
    <xf numFmtId="1" fontId="7" fillId="2" borderId="35" xfId="81" applyNumberFormat="1" applyFont="1" applyBorder="1" applyAlignment="1">
      <alignment horizontal="left" vertical="center" wrapText="1"/>
    </xf>
    <xf numFmtId="0" fontId="9" fillId="2" borderId="26" xfId="81" applyNumberFormat="1" applyBorder="1" applyAlignment="1"/>
    <xf numFmtId="0" fontId="9" fillId="2" borderId="27" xfId="81" applyNumberFormat="1" applyBorder="1" applyAlignment="1"/>
    <xf numFmtId="7" fontId="9" fillId="2" borderId="22" xfId="81" applyNumberFormat="1" applyBorder="1" applyAlignment="1">
      <alignment horizontal="center"/>
    </xf>
    <xf numFmtId="0" fontId="9" fillId="2" borderId="23" xfId="81" applyNumberFormat="1" applyBorder="1" applyAlignment="1"/>
  </cellXfs>
  <cellStyles count="13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BLine 3" xfId="112"/>
    <cellStyle name="BLine 4" xfId="123"/>
    <cellStyle name="C2" xfId="33"/>
    <cellStyle name="C2 2" xfId="34"/>
    <cellStyle name="C2 3" xfId="35"/>
    <cellStyle name="C2Sctn" xfId="36"/>
    <cellStyle name="C2Sctn 2" xfId="37"/>
    <cellStyle name="C2Sctn 3" xfId="113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3Sctn 3" xfId="114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8Sctn 3" xfId="115"/>
    <cellStyle name="Calculation 2" xfId="66"/>
    <cellStyle name="Check Cell 2" xfId="67"/>
    <cellStyle name="Continued" xfId="68"/>
    <cellStyle name="Continued 2" xfId="69"/>
    <cellStyle name="Continued 3" xfId="70"/>
    <cellStyle name="Currency 2" xfId="116"/>
    <cellStyle name="Currency 3" xfId="126"/>
    <cellStyle name="Currency 4" xfId="117"/>
    <cellStyle name="Currency 5" xfId="130"/>
    <cellStyle name="Currency 6" xfId="132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" xfId="111"/>
    <cellStyle name="Normal 2 2 2" xfId="127"/>
    <cellStyle name="Normal 2 2 4" xfId="128"/>
    <cellStyle name="Normal 2 3" xfId="110"/>
    <cellStyle name="Normal 2 5" xfId="118"/>
    <cellStyle name="Normal 3" xfId="81"/>
    <cellStyle name="Normal 3 2 2" xfId="129"/>
    <cellStyle name="Normal 4" xfId="82"/>
    <cellStyle name="Normal 4 2" xfId="120"/>
    <cellStyle name="Normal 4 3" xfId="119"/>
    <cellStyle name="Normal 5" xfId="83"/>
    <cellStyle name="Normal 51" xfId="121"/>
    <cellStyle name="Normal 6" xfId="109"/>
    <cellStyle name="Normal 7" xfId="131"/>
    <cellStyle name="Note 2" xfId="84"/>
    <cellStyle name="Null" xfId="85"/>
    <cellStyle name="Null 2" xfId="86"/>
    <cellStyle name="Null 3" xfId="122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F 3" xfId="124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itleZ 3" xfId="125"/>
    <cellStyle name="Total 2" xfId="107"/>
    <cellStyle name="Warning Text 2" xfId="108"/>
  </cellStyles>
  <dxfs count="16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ENLY\ProjectAdmin\BO%20Prep\2018\Master\Unit%20Price%20Estimating%20Master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 "/>
      <sheetName val="Proj Scope"/>
      <sheetName val="2017-07 Reg-Res Unit Prices"/>
      <sheetName val="X-SECTION"/>
      <sheetName val="Coun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72" hidden="1" customWidth="1"/>
    <col min="2" max="2" width="8.77734375" style="26" customWidth="1"/>
    <col min="3" max="3" width="36.77734375" style="19" customWidth="1"/>
    <col min="4" max="4" width="12.77734375" style="73" customWidth="1"/>
    <col min="5" max="5" width="6.77734375" style="19" customWidth="1"/>
    <col min="6" max="6" width="11.77734375" style="19" customWidth="1"/>
    <col min="7" max="7" width="11.77734375" style="74" customWidth="1"/>
    <col min="8" max="8" width="16.77734375" style="72" customWidth="1"/>
    <col min="9" max="16384" width="10.5546875" style="19"/>
  </cols>
  <sheetData>
    <row r="1" spans="1:8" ht="15.75" x14ac:dyDescent="0.2">
      <c r="A1" s="2"/>
      <c r="B1" s="3" t="s">
        <v>0</v>
      </c>
      <c r="C1" s="4"/>
      <c r="D1" s="4"/>
      <c r="E1" s="4"/>
      <c r="F1" s="4"/>
      <c r="G1" s="20"/>
      <c r="H1" s="4"/>
    </row>
    <row r="2" spans="1:8" x14ac:dyDescent="0.2">
      <c r="A2" s="21"/>
      <c r="B2" s="22" t="s">
        <v>126</v>
      </c>
      <c r="C2" s="23"/>
      <c r="D2" s="23"/>
      <c r="E2" s="23"/>
      <c r="F2" s="23"/>
      <c r="G2" s="24"/>
      <c r="H2" s="23"/>
    </row>
    <row r="3" spans="1:8" x14ac:dyDescent="0.2">
      <c r="A3" s="25"/>
      <c r="B3" s="26" t="s">
        <v>1</v>
      </c>
      <c r="C3" s="27"/>
      <c r="D3" s="27"/>
      <c r="E3" s="27"/>
      <c r="F3" s="27"/>
      <c r="G3" s="28"/>
      <c r="H3" s="29"/>
    </row>
    <row r="4" spans="1:8" x14ac:dyDescent="0.2">
      <c r="A4" s="30" t="s">
        <v>19</v>
      </c>
      <c r="B4" s="31" t="s">
        <v>3</v>
      </c>
      <c r="C4" s="32" t="s">
        <v>4</v>
      </c>
      <c r="D4" s="33" t="s">
        <v>5</v>
      </c>
      <c r="E4" s="34" t="s">
        <v>6</v>
      </c>
      <c r="F4" s="34" t="s">
        <v>7</v>
      </c>
      <c r="G4" s="35" t="s">
        <v>8</v>
      </c>
      <c r="H4" s="34" t="s">
        <v>9</v>
      </c>
    </row>
    <row r="5" spans="1:8" ht="15.75" thickBot="1" x14ac:dyDescent="0.25">
      <c r="A5" s="36"/>
      <c r="B5" s="37"/>
      <c r="C5" s="38"/>
      <c r="D5" s="39" t="s">
        <v>10</v>
      </c>
      <c r="E5" s="40"/>
      <c r="F5" s="41" t="s">
        <v>11</v>
      </c>
      <c r="G5" s="42"/>
      <c r="H5" s="43"/>
    </row>
    <row r="6" spans="1:8" s="48" customFormat="1" ht="30" customHeight="1" thickTop="1" x14ac:dyDescent="0.2">
      <c r="A6" s="44"/>
      <c r="B6" s="45" t="s">
        <v>12</v>
      </c>
      <c r="C6" s="75" t="s">
        <v>261</v>
      </c>
      <c r="D6" s="76"/>
      <c r="E6" s="76"/>
      <c r="F6" s="77"/>
      <c r="G6" s="46"/>
      <c r="H6" s="47" t="s">
        <v>2</v>
      </c>
    </row>
    <row r="7" spans="1:8" ht="24.75" customHeight="1" x14ac:dyDescent="0.2">
      <c r="A7" s="49"/>
      <c r="B7" s="50"/>
      <c r="C7" s="51" t="s">
        <v>14</v>
      </c>
      <c r="D7" s="52"/>
      <c r="E7" s="53" t="s">
        <v>2</v>
      </c>
      <c r="F7" s="53" t="s">
        <v>2</v>
      </c>
      <c r="G7" s="54" t="s">
        <v>2</v>
      </c>
      <c r="H7" s="55"/>
    </row>
    <row r="8" spans="1:8" ht="38.25" customHeight="1" x14ac:dyDescent="0.2">
      <c r="A8" s="5" t="s">
        <v>26</v>
      </c>
      <c r="B8" s="6" t="s">
        <v>127</v>
      </c>
      <c r="C8" s="7" t="s">
        <v>27</v>
      </c>
      <c r="D8" s="8" t="s">
        <v>128</v>
      </c>
      <c r="E8" s="9" t="s">
        <v>21</v>
      </c>
      <c r="F8" s="10">
        <v>40</v>
      </c>
      <c r="G8" s="56"/>
      <c r="H8" s="11">
        <f t="shared" ref="H8:H10" si="0">ROUND(G8*F8,2)</f>
        <v>0</v>
      </c>
    </row>
    <row r="9" spans="1:8" ht="26.25" customHeight="1" x14ac:dyDescent="0.2">
      <c r="A9" s="12" t="s">
        <v>28</v>
      </c>
      <c r="B9" s="6" t="s">
        <v>22</v>
      </c>
      <c r="C9" s="7" t="s">
        <v>29</v>
      </c>
      <c r="D9" s="8" t="s">
        <v>128</v>
      </c>
      <c r="E9" s="9" t="s">
        <v>23</v>
      </c>
      <c r="F9" s="10">
        <v>550</v>
      </c>
      <c r="G9" s="56"/>
      <c r="H9" s="11">
        <f t="shared" si="0"/>
        <v>0</v>
      </c>
    </row>
    <row r="10" spans="1:8" ht="26.25" customHeight="1" x14ac:dyDescent="0.2">
      <c r="A10" s="12" t="s">
        <v>210</v>
      </c>
      <c r="B10" s="6" t="s">
        <v>63</v>
      </c>
      <c r="C10" s="7" t="s">
        <v>211</v>
      </c>
      <c r="D10" s="8" t="s">
        <v>128</v>
      </c>
      <c r="E10" s="9" t="s">
        <v>21</v>
      </c>
      <c r="F10" s="10">
        <v>1</v>
      </c>
      <c r="G10" s="56"/>
      <c r="H10" s="11">
        <f t="shared" si="0"/>
        <v>0</v>
      </c>
    </row>
    <row r="11" spans="1:8" ht="36" customHeight="1" x14ac:dyDescent="0.2">
      <c r="A11" s="49"/>
      <c r="B11" s="50"/>
      <c r="C11" s="57" t="s">
        <v>209</v>
      </c>
      <c r="D11" s="52"/>
      <c r="E11" s="58"/>
      <c r="F11" s="52"/>
      <c r="G11" s="54"/>
      <c r="H11" s="55"/>
    </row>
    <row r="12" spans="1:8" ht="26.25" customHeight="1" x14ac:dyDescent="0.2">
      <c r="A12" s="12" t="s">
        <v>51</v>
      </c>
      <c r="B12" s="6" t="s">
        <v>64</v>
      </c>
      <c r="C12" s="7" t="s">
        <v>52</v>
      </c>
      <c r="D12" s="8" t="s">
        <v>128</v>
      </c>
      <c r="E12" s="9"/>
      <c r="F12" s="10"/>
      <c r="G12" s="11"/>
      <c r="H12" s="11"/>
    </row>
    <row r="13" spans="1:8" ht="26.25" customHeight="1" x14ac:dyDescent="0.2">
      <c r="A13" s="12" t="s">
        <v>129</v>
      </c>
      <c r="B13" s="15" t="s">
        <v>24</v>
      </c>
      <c r="C13" s="7" t="s">
        <v>130</v>
      </c>
      <c r="D13" s="8" t="s">
        <v>2</v>
      </c>
      <c r="E13" s="9" t="s">
        <v>23</v>
      </c>
      <c r="F13" s="10">
        <v>85</v>
      </c>
      <c r="G13" s="56"/>
      <c r="H13" s="11">
        <f>ROUND(G13*F13,2)</f>
        <v>0</v>
      </c>
    </row>
    <row r="14" spans="1:8" ht="26.25" customHeight="1" x14ac:dyDescent="0.2">
      <c r="A14" s="12" t="s">
        <v>213</v>
      </c>
      <c r="B14" s="6" t="s">
        <v>65</v>
      </c>
      <c r="C14" s="7" t="s">
        <v>214</v>
      </c>
      <c r="D14" s="8" t="s">
        <v>131</v>
      </c>
      <c r="E14" s="9"/>
      <c r="F14" s="10"/>
      <c r="G14" s="11"/>
      <c r="H14" s="11"/>
    </row>
    <row r="15" spans="1:8" ht="26.25" customHeight="1" x14ac:dyDescent="0.2">
      <c r="A15" s="12" t="s">
        <v>215</v>
      </c>
      <c r="B15" s="15" t="s">
        <v>24</v>
      </c>
      <c r="C15" s="7" t="s">
        <v>157</v>
      </c>
      <c r="D15" s="8" t="s">
        <v>2</v>
      </c>
      <c r="E15" s="9" t="s">
        <v>23</v>
      </c>
      <c r="F15" s="10">
        <v>82</v>
      </c>
      <c r="G15" s="56"/>
      <c r="H15" s="11">
        <f>ROUND(G15*F15,2)</f>
        <v>0</v>
      </c>
    </row>
    <row r="16" spans="1:8" ht="36.75" customHeight="1" x14ac:dyDescent="0.2">
      <c r="A16" s="12" t="s">
        <v>216</v>
      </c>
      <c r="B16" s="6" t="s">
        <v>66</v>
      </c>
      <c r="C16" s="7" t="s">
        <v>217</v>
      </c>
      <c r="D16" s="8" t="s">
        <v>131</v>
      </c>
      <c r="E16" s="9"/>
      <c r="F16" s="10"/>
      <c r="G16" s="11"/>
      <c r="H16" s="11"/>
    </row>
    <row r="17" spans="1:8" ht="26.25" customHeight="1" x14ac:dyDescent="0.2">
      <c r="A17" s="12" t="s">
        <v>218</v>
      </c>
      <c r="B17" s="15" t="s">
        <v>24</v>
      </c>
      <c r="C17" s="7" t="s">
        <v>212</v>
      </c>
      <c r="D17" s="8" t="s">
        <v>2</v>
      </c>
      <c r="E17" s="9" t="s">
        <v>23</v>
      </c>
      <c r="F17" s="10">
        <v>17</v>
      </c>
      <c r="G17" s="56"/>
      <c r="H17" s="11">
        <f t="shared" ref="H17:H19" si="1">ROUND(G17*F17,2)</f>
        <v>0</v>
      </c>
    </row>
    <row r="18" spans="1:8" ht="26.25" customHeight="1" x14ac:dyDescent="0.2">
      <c r="A18" s="12" t="s">
        <v>219</v>
      </c>
      <c r="B18" s="15" t="s">
        <v>31</v>
      </c>
      <c r="C18" s="7" t="s">
        <v>158</v>
      </c>
      <c r="D18" s="8" t="s">
        <v>2</v>
      </c>
      <c r="E18" s="9" t="s">
        <v>23</v>
      </c>
      <c r="F18" s="10">
        <v>55</v>
      </c>
      <c r="G18" s="56"/>
      <c r="H18" s="11">
        <f t="shared" si="1"/>
        <v>0</v>
      </c>
    </row>
    <row r="19" spans="1:8" ht="26.25" customHeight="1" x14ac:dyDescent="0.2">
      <c r="A19" s="12" t="s">
        <v>220</v>
      </c>
      <c r="B19" s="15" t="s">
        <v>41</v>
      </c>
      <c r="C19" s="7" t="s">
        <v>159</v>
      </c>
      <c r="D19" s="8" t="s">
        <v>2</v>
      </c>
      <c r="E19" s="9" t="s">
        <v>23</v>
      </c>
      <c r="F19" s="10">
        <v>375</v>
      </c>
      <c r="G19" s="56"/>
      <c r="H19" s="11">
        <f t="shared" si="1"/>
        <v>0</v>
      </c>
    </row>
    <row r="20" spans="1:8" ht="24.75" customHeight="1" x14ac:dyDescent="0.2">
      <c r="A20" s="13" t="s">
        <v>32</v>
      </c>
      <c r="B20" s="6" t="s">
        <v>67</v>
      </c>
      <c r="C20" s="7" t="s">
        <v>33</v>
      </c>
      <c r="D20" s="14" t="s">
        <v>131</v>
      </c>
      <c r="E20" s="9"/>
      <c r="F20" s="10"/>
      <c r="G20" s="59"/>
      <c r="H20" s="11"/>
    </row>
    <row r="21" spans="1:8" ht="26.25" customHeight="1" x14ac:dyDescent="0.2">
      <c r="A21" s="12" t="s">
        <v>34</v>
      </c>
      <c r="B21" s="15" t="s">
        <v>24</v>
      </c>
      <c r="C21" s="7" t="s">
        <v>35</v>
      </c>
      <c r="D21" s="8" t="s">
        <v>2</v>
      </c>
      <c r="E21" s="9" t="s">
        <v>30</v>
      </c>
      <c r="F21" s="10">
        <v>545</v>
      </c>
      <c r="G21" s="56"/>
      <c r="H21" s="11">
        <f>ROUND(G21*F21,2)</f>
        <v>0</v>
      </c>
    </row>
    <row r="22" spans="1:8" ht="24.75" customHeight="1" x14ac:dyDescent="0.2">
      <c r="A22" s="13" t="s">
        <v>36</v>
      </c>
      <c r="B22" s="6" t="s">
        <v>68</v>
      </c>
      <c r="C22" s="7" t="s">
        <v>37</v>
      </c>
      <c r="D22" s="14" t="s">
        <v>131</v>
      </c>
      <c r="E22" s="9"/>
      <c r="F22" s="10"/>
      <c r="G22" s="59"/>
      <c r="H22" s="11"/>
    </row>
    <row r="23" spans="1:8" ht="26.25" customHeight="1" x14ac:dyDescent="0.2">
      <c r="A23" s="12" t="s">
        <v>132</v>
      </c>
      <c r="B23" s="15" t="s">
        <v>24</v>
      </c>
      <c r="C23" s="7" t="s">
        <v>133</v>
      </c>
      <c r="D23" s="8" t="s">
        <v>2</v>
      </c>
      <c r="E23" s="9" t="s">
        <v>30</v>
      </c>
      <c r="F23" s="10">
        <v>630</v>
      </c>
      <c r="G23" s="56"/>
      <c r="H23" s="11">
        <f>ROUND(G23*F23,2)</f>
        <v>0</v>
      </c>
    </row>
    <row r="24" spans="1:8" ht="26.25" customHeight="1" x14ac:dyDescent="0.2">
      <c r="A24" s="12" t="s">
        <v>38</v>
      </c>
      <c r="B24" s="15" t="s">
        <v>31</v>
      </c>
      <c r="C24" s="7" t="s">
        <v>39</v>
      </c>
      <c r="D24" s="8" t="s">
        <v>2</v>
      </c>
      <c r="E24" s="9" t="s">
        <v>30</v>
      </c>
      <c r="F24" s="10">
        <v>555</v>
      </c>
      <c r="G24" s="56"/>
      <c r="H24" s="11">
        <f>ROUND(G24*F24,2)</f>
        <v>0</v>
      </c>
    </row>
    <row r="25" spans="1:8" ht="24.75" customHeight="1" x14ac:dyDescent="0.2">
      <c r="A25" s="13" t="s">
        <v>117</v>
      </c>
      <c r="B25" s="6" t="s">
        <v>69</v>
      </c>
      <c r="C25" s="7" t="s">
        <v>118</v>
      </c>
      <c r="D25" s="14" t="s">
        <v>72</v>
      </c>
      <c r="E25" s="9"/>
      <c r="F25" s="10"/>
      <c r="G25" s="59"/>
      <c r="H25" s="11"/>
    </row>
    <row r="26" spans="1:8" ht="26.25" customHeight="1" x14ac:dyDescent="0.2">
      <c r="A26" s="12" t="s">
        <v>222</v>
      </c>
      <c r="B26" s="15" t="s">
        <v>24</v>
      </c>
      <c r="C26" s="7" t="s">
        <v>223</v>
      </c>
      <c r="D26" s="8" t="s">
        <v>2</v>
      </c>
      <c r="E26" s="9" t="s">
        <v>23</v>
      </c>
      <c r="F26" s="10">
        <v>95</v>
      </c>
      <c r="G26" s="56"/>
      <c r="H26" s="11">
        <f t="shared" ref="H26" si="2">ROUND(G26*F26,2)</f>
        <v>0</v>
      </c>
    </row>
    <row r="27" spans="1:8" ht="24.75" customHeight="1" x14ac:dyDescent="0.2">
      <c r="A27" s="13" t="s">
        <v>160</v>
      </c>
      <c r="B27" s="6" t="s">
        <v>70</v>
      </c>
      <c r="C27" s="7" t="s">
        <v>161</v>
      </c>
      <c r="D27" s="14" t="s">
        <v>72</v>
      </c>
      <c r="E27" s="9"/>
      <c r="F27" s="10"/>
      <c r="G27" s="59"/>
      <c r="H27" s="11"/>
    </row>
    <row r="28" spans="1:8" ht="26.25" customHeight="1" x14ac:dyDescent="0.2">
      <c r="A28" s="12" t="s">
        <v>162</v>
      </c>
      <c r="B28" s="15" t="s">
        <v>24</v>
      </c>
      <c r="C28" s="7" t="s">
        <v>73</v>
      </c>
      <c r="D28" s="8" t="s">
        <v>163</v>
      </c>
      <c r="E28" s="9"/>
      <c r="F28" s="10"/>
      <c r="G28" s="11"/>
      <c r="H28" s="11"/>
    </row>
    <row r="29" spans="1:8" ht="26.25" customHeight="1" x14ac:dyDescent="0.2">
      <c r="A29" s="12" t="s">
        <v>164</v>
      </c>
      <c r="B29" s="16" t="s">
        <v>74</v>
      </c>
      <c r="C29" s="7" t="s">
        <v>165</v>
      </c>
      <c r="D29" s="8"/>
      <c r="E29" s="9" t="s">
        <v>23</v>
      </c>
      <c r="F29" s="10">
        <v>285</v>
      </c>
      <c r="G29" s="56"/>
      <c r="H29" s="11">
        <f t="shared" ref="H29:H38" si="3">ROUND(G29*F29,2)</f>
        <v>0</v>
      </c>
    </row>
    <row r="30" spans="1:8" ht="26.25" customHeight="1" x14ac:dyDescent="0.2">
      <c r="A30" s="12" t="s">
        <v>166</v>
      </c>
      <c r="B30" s="16" t="s">
        <v>75</v>
      </c>
      <c r="C30" s="7" t="s">
        <v>167</v>
      </c>
      <c r="D30" s="8"/>
      <c r="E30" s="9" t="s">
        <v>23</v>
      </c>
      <c r="F30" s="10">
        <v>295</v>
      </c>
      <c r="G30" s="56"/>
      <c r="H30" s="11">
        <f t="shared" si="3"/>
        <v>0</v>
      </c>
    </row>
    <row r="31" spans="1:8" ht="26.25" customHeight="1" x14ac:dyDescent="0.2">
      <c r="A31" s="12" t="s">
        <v>195</v>
      </c>
      <c r="B31" s="16" t="s">
        <v>76</v>
      </c>
      <c r="C31" s="7" t="s">
        <v>196</v>
      </c>
      <c r="D31" s="8" t="s">
        <v>2</v>
      </c>
      <c r="E31" s="9" t="s">
        <v>23</v>
      </c>
      <c r="F31" s="10">
        <v>180</v>
      </c>
      <c r="G31" s="56"/>
      <c r="H31" s="11">
        <f t="shared" si="3"/>
        <v>0</v>
      </c>
    </row>
    <row r="32" spans="1:8" ht="26.25" customHeight="1" x14ac:dyDescent="0.2">
      <c r="A32" s="12" t="s">
        <v>224</v>
      </c>
      <c r="B32" s="15" t="s">
        <v>31</v>
      </c>
      <c r="C32" s="7" t="s">
        <v>221</v>
      </c>
      <c r="D32" s="8" t="s">
        <v>2</v>
      </c>
      <c r="E32" s="9"/>
      <c r="F32" s="10"/>
      <c r="G32" s="11"/>
      <c r="H32" s="11"/>
    </row>
    <row r="33" spans="1:8" ht="26.25" customHeight="1" x14ac:dyDescent="0.2">
      <c r="A33" s="12" t="s">
        <v>225</v>
      </c>
      <c r="B33" s="16" t="s">
        <v>74</v>
      </c>
      <c r="C33" s="7" t="s">
        <v>165</v>
      </c>
      <c r="D33" s="8"/>
      <c r="E33" s="9" t="s">
        <v>23</v>
      </c>
      <c r="F33" s="10">
        <v>5</v>
      </c>
      <c r="G33" s="56"/>
      <c r="H33" s="11">
        <f t="shared" si="3"/>
        <v>0</v>
      </c>
    </row>
    <row r="34" spans="1:8" ht="26.25" customHeight="1" x14ac:dyDescent="0.2">
      <c r="A34" s="12" t="s">
        <v>226</v>
      </c>
      <c r="B34" s="16" t="s">
        <v>75</v>
      </c>
      <c r="C34" s="7" t="s">
        <v>167</v>
      </c>
      <c r="D34" s="8"/>
      <c r="E34" s="9" t="s">
        <v>23</v>
      </c>
      <c r="F34" s="10">
        <v>5</v>
      </c>
      <c r="G34" s="56"/>
      <c r="H34" s="11">
        <f t="shared" si="3"/>
        <v>0</v>
      </c>
    </row>
    <row r="35" spans="1:8" ht="26.25" customHeight="1" x14ac:dyDescent="0.2">
      <c r="A35" s="12" t="s">
        <v>227</v>
      </c>
      <c r="B35" s="15" t="s">
        <v>41</v>
      </c>
      <c r="C35" s="7" t="s">
        <v>134</v>
      </c>
      <c r="D35" s="8" t="s">
        <v>144</v>
      </c>
      <c r="E35" s="9" t="s">
        <v>23</v>
      </c>
      <c r="F35" s="10">
        <v>5</v>
      </c>
      <c r="G35" s="56"/>
      <c r="H35" s="11">
        <f t="shared" si="3"/>
        <v>0</v>
      </c>
    </row>
    <row r="36" spans="1:8" ht="24.75" customHeight="1" x14ac:dyDescent="0.2">
      <c r="A36" s="13" t="s">
        <v>197</v>
      </c>
      <c r="B36" s="6" t="s">
        <v>71</v>
      </c>
      <c r="C36" s="7" t="s">
        <v>198</v>
      </c>
      <c r="D36" s="14" t="s">
        <v>72</v>
      </c>
      <c r="E36" s="9" t="s">
        <v>23</v>
      </c>
      <c r="F36" s="10">
        <v>24</v>
      </c>
      <c r="G36" s="56"/>
      <c r="H36" s="11">
        <f t="shared" si="3"/>
        <v>0</v>
      </c>
    </row>
    <row r="37" spans="1:8" ht="24.75" customHeight="1" x14ac:dyDescent="0.2">
      <c r="A37" s="13" t="s">
        <v>207</v>
      </c>
      <c r="B37" s="6" t="s">
        <v>78</v>
      </c>
      <c r="C37" s="7" t="s">
        <v>208</v>
      </c>
      <c r="D37" s="14" t="s">
        <v>72</v>
      </c>
      <c r="E37" s="9" t="s">
        <v>23</v>
      </c>
      <c r="F37" s="10">
        <v>12</v>
      </c>
      <c r="G37" s="56"/>
      <c r="H37" s="11">
        <f t="shared" si="3"/>
        <v>0</v>
      </c>
    </row>
    <row r="38" spans="1:8" ht="24.75" customHeight="1" x14ac:dyDescent="0.2">
      <c r="A38" s="13" t="s">
        <v>228</v>
      </c>
      <c r="B38" s="6" t="s">
        <v>84</v>
      </c>
      <c r="C38" s="7" t="s">
        <v>229</v>
      </c>
      <c r="D38" s="14" t="s">
        <v>72</v>
      </c>
      <c r="E38" s="9" t="s">
        <v>23</v>
      </c>
      <c r="F38" s="10">
        <v>12</v>
      </c>
      <c r="G38" s="56"/>
      <c r="H38" s="11">
        <f t="shared" si="3"/>
        <v>0</v>
      </c>
    </row>
    <row r="39" spans="1:8" ht="24.75" customHeight="1" x14ac:dyDescent="0.2">
      <c r="A39" s="13" t="s">
        <v>168</v>
      </c>
      <c r="B39" s="6" t="s">
        <v>88</v>
      </c>
      <c r="C39" s="7" t="s">
        <v>169</v>
      </c>
      <c r="D39" s="14" t="s">
        <v>170</v>
      </c>
      <c r="E39" s="9"/>
      <c r="F39" s="10"/>
      <c r="G39" s="59"/>
      <c r="H39" s="11"/>
    </row>
    <row r="40" spans="1:8" ht="26.25" customHeight="1" x14ac:dyDescent="0.2">
      <c r="A40" s="12" t="s">
        <v>230</v>
      </c>
      <c r="B40" s="15" t="s">
        <v>24</v>
      </c>
      <c r="C40" s="7" t="s">
        <v>262</v>
      </c>
      <c r="D40" s="8" t="s">
        <v>2</v>
      </c>
      <c r="E40" s="9" t="s">
        <v>40</v>
      </c>
      <c r="F40" s="10">
        <v>250</v>
      </c>
      <c r="G40" s="56"/>
      <c r="H40" s="11">
        <f>ROUND(G40*F40,2)</f>
        <v>0</v>
      </c>
    </row>
    <row r="41" spans="1:8" ht="26.25" customHeight="1" x14ac:dyDescent="0.2">
      <c r="A41" s="12" t="s">
        <v>171</v>
      </c>
      <c r="B41" s="15" t="s">
        <v>31</v>
      </c>
      <c r="C41" s="7" t="s">
        <v>172</v>
      </c>
      <c r="D41" s="8" t="s">
        <v>173</v>
      </c>
      <c r="E41" s="9" t="s">
        <v>40</v>
      </c>
      <c r="F41" s="10">
        <v>160</v>
      </c>
      <c r="G41" s="56"/>
      <c r="H41" s="11">
        <f t="shared" ref="H41:H42" si="4">ROUND(G41*F41,2)</f>
        <v>0</v>
      </c>
    </row>
    <row r="42" spans="1:8" ht="26.25" customHeight="1" x14ac:dyDescent="0.2">
      <c r="A42" s="12" t="s">
        <v>231</v>
      </c>
      <c r="B42" s="15" t="s">
        <v>41</v>
      </c>
      <c r="C42" s="7" t="s">
        <v>232</v>
      </c>
      <c r="D42" s="8" t="s">
        <v>2</v>
      </c>
      <c r="E42" s="9" t="s">
        <v>40</v>
      </c>
      <c r="F42" s="10">
        <v>10</v>
      </c>
      <c r="G42" s="56"/>
      <c r="H42" s="11">
        <f t="shared" si="4"/>
        <v>0</v>
      </c>
    </row>
    <row r="43" spans="1:8" ht="24.75" customHeight="1" x14ac:dyDescent="0.2">
      <c r="A43" s="13" t="s">
        <v>174</v>
      </c>
      <c r="B43" s="6" t="s">
        <v>90</v>
      </c>
      <c r="C43" s="7" t="s">
        <v>175</v>
      </c>
      <c r="D43" s="14" t="s">
        <v>170</v>
      </c>
      <c r="E43" s="9"/>
      <c r="F43" s="10"/>
      <c r="G43" s="59"/>
      <c r="H43" s="11"/>
    </row>
    <row r="44" spans="1:8" ht="41.25" customHeight="1" x14ac:dyDescent="0.2">
      <c r="A44" s="12" t="s">
        <v>176</v>
      </c>
      <c r="B44" s="15" t="s">
        <v>24</v>
      </c>
      <c r="C44" s="7" t="s">
        <v>177</v>
      </c>
      <c r="D44" s="8" t="s">
        <v>80</v>
      </c>
      <c r="E44" s="9" t="s">
        <v>40</v>
      </c>
      <c r="F44" s="10">
        <v>410</v>
      </c>
      <c r="G44" s="56"/>
      <c r="H44" s="11">
        <f>ROUND(G44*F44,2)</f>
        <v>0</v>
      </c>
    </row>
    <row r="45" spans="1:8" ht="26.25" customHeight="1" x14ac:dyDescent="0.2">
      <c r="A45" s="12" t="s">
        <v>233</v>
      </c>
      <c r="B45" s="15" t="s">
        <v>31</v>
      </c>
      <c r="C45" s="7" t="s">
        <v>234</v>
      </c>
      <c r="D45" s="8" t="s">
        <v>235</v>
      </c>
      <c r="E45" s="9" t="s">
        <v>40</v>
      </c>
      <c r="F45" s="10">
        <v>7</v>
      </c>
      <c r="G45" s="56"/>
      <c r="H45" s="11">
        <f t="shared" ref="H45:H46" si="5">ROUND(G45*F45,2)</f>
        <v>0</v>
      </c>
    </row>
    <row r="46" spans="1:8" ht="26.25" customHeight="1" x14ac:dyDescent="0.2">
      <c r="A46" s="12" t="s">
        <v>236</v>
      </c>
      <c r="B46" s="15" t="s">
        <v>41</v>
      </c>
      <c r="C46" s="7" t="s">
        <v>81</v>
      </c>
      <c r="D46" s="8" t="s">
        <v>235</v>
      </c>
      <c r="E46" s="9" t="s">
        <v>40</v>
      </c>
      <c r="F46" s="10">
        <v>45</v>
      </c>
      <c r="G46" s="56"/>
      <c r="H46" s="11">
        <f t="shared" si="5"/>
        <v>0</v>
      </c>
    </row>
    <row r="47" spans="1:8" ht="24.75" customHeight="1" x14ac:dyDescent="0.2">
      <c r="A47" s="13" t="s">
        <v>77</v>
      </c>
      <c r="B47" s="6" t="s">
        <v>91</v>
      </c>
      <c r="C47" s="7" t="s">
        <v>42</v>
      </c>
      <c r="D47" s="14" t="s">
        <v>170</v>
      </c>
      <c r="E47" s="9"/>
      <c r="F47" s="10"/>
      <c r="G47" s="59"/>
      <c r="H47" s="11"/>
    </row>
    <row r="48" spans="1:8" ht="38.25" customHeight="1" x14ac:dyDescent="0.2">
      <c r="A48" s="12" t="s">
        <v>201</v>
      </c>
      <c r="B48" s="15" t="s">
        <v>24</v>
      </c>
      <c r="C48" s="7" t="s">
        <v>269</v>
      </c>
      <c r="D48" s="8" t="s">
        <v>202</v>
      </c>
      <c r="E48" s="9"/>
      <c r="F48" s="10"/>
      <c r="G48" s="11"/>
      <c r="H48" s="11"/>
    </row>
    <row r="49" spans="1:8" ht="26.25" customHeight="1" x14ac:dyDescent="0.2">
      <c r="A49" s="12" t="s">
        <v>205</v>
      </c>
      <c r="B49" s="16" t="s">
        <v>74</v>
      </c>
      <c r="C49" s="7" t="s">
        <v>206</v>
      </c>
      <c r="D49" s="8"/>
      <c r="E49" s="9" t="s">
        <v>40</v>
      </c>
      <c r="F49" s="10">
        <v>45</v>
      </c>
      <c r="G49" s="56"/>
      <c r="H49" s="11">
        <f>ROUND(G49*F49,2)</f>
        <v>0</v>
      </c>
    </row>
    <row r="50" spans="1:8" ht="26.25" customHeight="1" x14ac:dyDescent="0.2">
      <c r="A50" s="12" t="s">
        <v>237</v>
      </c>
      <c r="B50" s="16" t="s">
        <v>75</v>
      </c>
      <c r="C50" s="7" t="s">
        <v>238</v>
      </c>
      <c r="D50" s="8"/>
      <c r="E50" s="9" t="s">
        <v>40</v>
      </c>
      <c r="F50" s="10">
        <v>55</v>
      </c>
      <c r="G50" s="56"/>
      <c r="H50" s="11">
        <f>ROUND(G50*F50,2)</f>
        <v>0</v>
      </c>
    </row>
    <row r="51" spans="1:8" ht="38.25" customHeight="1" x14ac:dyDescent="0.2">
      <c r="A51" s="12" t="s">
        <v>79</v>
      </c>
      <c r="B51" s="15" t="s">
        <v>31</v>
      </c>
      <c r="C51" s="7" t="s">
        <v>177</v>
      </c>
      <c r="D51" s="8" t="s">
        <v>80</v>
      </c>
      <c r="E51" s="9" t="s">
        <v>40</v>
      </c>
      <c r="F51" s="10">
        <v>55</v>
      </c>
      <c r="G51" s="56"/>
      <c r="H51" s="11">
        <f>ROUND(G51*F51,2)</f>
        <v>0</v>
      </c>
    </row>
    <row r="52" spans="1:8" ht="39" customHeight="1" x14ac:dyDescent="0.2">
      <c r="A52" s="12" t="s">
        <v>239</v>
      </c>
      <c r="B52" s="15" t="s">
        <v>41</v>
      </c>
      <c r="C52" s="7" t="s">
        <v>263</v>
      </c>
      <c r="D52" s="8" t="s">
        <v>173</v>
      </c>
      <c r="E52" s="9" t="s">
        <v>40</v>
      </c>
      <c r="F52" s="10">
        <v>105</v>
      </c>
      <c r="G52" s="56"/>
      <c r="H52" s="11">
        <f>ROUND(G52*F52,2)</f>
        <v>0</v>
      </c>
    </row>
    <row r="53" spans="1:8" ht="26.25" customHeight="1" x14ac:dyDescent="0.2">
      <c r="A53" s="12" t="s">
        <v>135</v>
      </c>
      <c r="B53" s="15" t="s">
        <v>46</v>
      </c>
      <c r="C53" s="7" t="s">
        <v>81</v>
      </c>
      <c r="D53" s="8" t="s">
        <v>82</v>
      </c>
      <c r="E53" s="9" t="s">
        <v>40</v>
      </c>
      <c r="F53" s="10">
        <v>365</v>
      </c>
      <c r="G53" s="56"/>
      <c r="H53" s="11">
        <f t="shared" ref="H53:H54" si="6">ROUND(G53*F53,2)</f>
        <v>0</v>
      </c>
    </row>
    <row r="54" spans="1:8" ht="39.75" customHeight="1" x14ac:dyDescent="0.2">
      <c r="A54" s="13" t="s">
        <v>178</v>
      </c>
      <c r="B54" s="6" t="s">
        <v>94</v>
      </c>
      <c r="C54" s="7" t="s">
        <v>179</v>
      </c>
      <c r="D54" s="14" t="s">
        <v>180</v>
      </c>
      <c r="E54" s="9" t="s">
        <v>23</v>
      </c>
      <c r="F54" s="10">
        <v>45</v>
      </c>
      <c r="G54" s="56"/>
      <c r="H54" s="11">
        <f t="shared" si="6"/>
        <v>0</v>
      </c>
    </row>
    <row r="55" spans="1:8" ht="33.75" customHeight="1" x14ac:dyDescent="0.2">
      <c r="A55" s="13" t="s">
        <v>136</v>
      </c>
      <c r="B55" s="6" t="s">
        <v>96</v>
      </c>
      <c r="C55" s="7" t="s">
        <v>137</v>
      </c>
      <c r="D55" s="14" t="s">
        <v>240</v>
      </c>
      <c r="E55" s="9"/>
      <c r="F55" s="10"/>
      <c r="G55" s="59"/>
      <c r="H55" s="11"/>
    </row>
    <row r="56" spans="1:8" ht="26.25" customHeight="1" x14ac:dyDescent="0.2">
      <c r="A56" s="12" t="s">
        <v>181</v>
      </c>
      <c r="B56" s="15" t="s">
        <v>24</v>
      </c>
      <c r="C56" s="7" t="s">
        <v>182</v>
      </c>
      <c r="D56" s="8"/>
      <c r="E56" s="9"/>
      <c r="F56" s="10"/>
      <c r="G56" s="11"/>
      <c r="H56" s="11"/>
    </row>
    <row r="57" spans="1:8" ht="26.25" customHeight="1" x14ac:dyDescent="0.2">
      <c r="A57" s="12" t="s">
        <v>138</v>
      </c>
      <c r="B57" s="16" t="s">
        <v>74</v>
      </c>
      <c r="C57" s="7" t="s">
        <v>95</v>
      </c>
      <c r="D57" s="8"/>
      <c r="E57" s="9" t="s">
        <v>25</v>
      </c>
      <c r="F57" s="10">
        <v>4525</v>
      </c>
      <c r="G57" s="56"/>
      <c r="H57" s="11">
        <f>ROUND(G57*F57,2)</f>
        <v>0</v>
      </c>
    </row>
    <row r="58" spans="1:8" ht="26.25" customHeight="1" x14ac:dyDescent="0.2">
      <c r="A58" s="12" t="s">
        <v>139</v>
      </c>
      <c r="B58" s="15" t="s">
        <v>31</v>
      </c>
      <c r="C58" s="7" t="s">
        <v>53</v>
      </c>
      <c r="D58" s="8"/>
      <c r="E58" s="9"/>
      <c r="F58" s="10"/>
      <c r="G58" s="11"/>
      <c r="H58" s="11"/>
    </row>
    <row r="59" spans="1:8" ht="26.25" customHeight="1" x14ac:dyDescent="0.2">
      <c r="A59" s="12" t="s">
        <v>140</v>
      </c>
      <c r="B59" s="16" t="s">
        <v>74</v>
      </c>
      <c r="C59" s="7" t="s">
        <v>95</v>
      </c>
      <c r="D59" s="8"/>
      <c r="E59" s="9" t="s">
        <v>25</v>
      </c>
      <c r="F59" s="10">
        <v>165</v>
      </c>
      <c r="G59" s="56"/>
      <c r="H59" s="11">
        <f>ROUND(G59*F59,2)</f>
        <v>0</v>
      </c>
    </row>
    <row r="60" spans="1:8" ht="24.75" customHeight="1" x14ac:dyDescent="0.2">
      <c r="A60" s="13" t="s">
        <v>141</v>
      </c>
      <c r="B60" s="6" t="s">
        <v>97</v>
      </c>
      <c r="C60" s="7" t="s">
        <v>142</v>
      </c>
      <c r="D60" s="14" t="s">
        <v>264</v>
      </c>
      <c r="E60" s="9" t="s">
        <v>23</v>
      </c>
      <c r="F60" s="10">
        <v>30</v>
      </c>
      <c r="G60" s="56"/>
      <c r="H60" s="11">
        <f>ROUND(G60*F60,2)</f>
        <v>0</v>
      </c>
    </row>
    <row r="61" spans="1:8" ht="24.75" customHeight="1" x14ac:dyDescent="0.2">
      <c r="A61" s="13" t="s">
        <v>83</v>
      </c>
      <c r="B61" s="6" t="s">
        <v>99</v>
      </c>
      <c r="C61" s="7" t="s">
        <v>85</v>
      </c>
      <c r="D61" s="14" t="s">
        <v>183</v>
      </c>
      <c r="E61" s="9"/>
      <c r="F61" s="10"/>
      <c r="G61" s="59"/>
      <c r="H61" s="11"/>
    </row>
    <row r="62" spans="1:8" ht="26.25" customHeight="1" x14ac:dyDescent="0.2">
      <c r="A62" s="12" t="s">
        <v>86</v>
      </c>
      <c r="B62" s="15" t="s">
        <v>24</v>
      </c>
      <c r="C62" s="7" t="s">
        <v>184</v>
      </c>
      <c r="D62" s="8" t="s">
        <v>2</v>
      </c>
      <c r="E62" s="9" t="s">
        <v>23</v>
      </c>
      <c r="F62" s="10">
        <v>1600</v>
      </c>
      <c r="G62" s="56"/>
      <c r="H62" s="11">
        <f t="shared" ref="H62:H63" si="7">ROUND(G62*F62,2)</f>
        <v>0</v>
      </c>
    </row>
    <row r="63" spans="1:8" ht="26.25" customHeight="1" x14ac:dyDescent="0.2">
      <c r="A63" s="12" t="s">
        <v>185</v>
      </c>
      <c r="B63" s="15" t="s">
        <v>31</v>
      </c>
      <c r="C63" s="7" t="s">
        <v>186</v>
      </c>
      <c r="D63" s="8" t="s">
        <v>2</v>
      </c>
      <c r="E63" s="9" t="s">
        <v>23</v>
      </c>
      <c r="F63" s="10">
        <v>10</v>
      </c>
      <c r="G63" s="56"/>
      <c r="H63" s="11">
        <f t="shared" si="7"/>
        <v>0</v>
      </c>
    </row>
    <row r="64" spans="1:8" ht="24.75" customHeight="1" x14ac:dyDescent="0.2">
      <c r="A64" s="13" t="s">
        <v>87</v>
      </c>
      <c r="B64" s="6" t="s">
        <v>100</v>
      </c>
      <c r="C64" s="7" t="s">
        <v>89</v>
      </c>
      <c r="D64" s="14" t="s">
        <v>143</v>
      </c>
      <c r="E64" s="9" t="s">
        <v>30</v>
      </c>
      <c r="F64" s="10">
        <v>76</v>
      </c>
      <c r="G64" s="56"/>
      <c r="H64" s="11">
        <f>ROUND(G64*F64,2)</f>
        <v>0</v>
      </c>
    </row>
    <row r="65" spans="1:8" ht="22.5" customHeight="1" x14ac:dyDescent="0.2">
      <c r="A65" s="49"/>
      <c r="B65" s="60"/>
      <c r="C65" s="57" t="s">
        <v>15</v>
      </c>
      <c r="D65" s="52"/>
      <c r="E65" s="53"/>
      <c r="F65" s="53"/>
      <c r="G65" s="56"/>
      <c r="H65" s="55"/>
    </row>
    <row r="66" spans="1:8" ht="24.75" customHeight="1" x14ac:dyDescent="0.2">
      <c r="A66" s="13" t="s">
        <v>123</v>
      </c>
      <c r="B66" s="6" t="s">
        <v>101</v>
      </c>
      <c r="C66" s="7" t="s">
        <v>124</v>
      </c>
      <c r="D66" s="14" t="s">
        <v>125</v>
      </c>
      <c r="E66" s="9" t="s">
        <v>23</v>
      </c>
      <c r="F66" s="10">
        <v>17</v>
      </c>
      <c r="G66" s="56"/>
      <c r="H66" s="11">
        <f t="shared" ref="H66" si="8">ROUND(G66*F66,2)</f>
        <v>0</v>
      </c>
    </row>
    <row r="67" spans="1:8" ht="41.25" customHeight="1" x14ac:dyDescent="0.2">
      <c r="A67" s="49"/>
      <c r="B67" s="60"/>
      <c r="C67" s="57" t="s">
        <v>16</v>
      </c>
      <c r="D67" s="52"/>
      <c r="E67" s="61"/>
      <c r="F67" s="53"/>
      <c r="G67" s="54"/>
      <c r="H67" s="55"/>
    </row>
    <row r="68" spans="1:8" ht="24.75" customHeight="1" x14ac:dyDescent="0.2">
      <c r="A68" s="13" t="s">
        <v>119</v>
      </c>
      <c r="B68" s="6" t="s">
        <v>102</v>
      </c>
      <c r="C68" s="7" t="s">
        <v>120</v>
      </c>
      <c r="D68" s="14" t="s">
        <v>98</v>
      </c>
      <c r="E68" s="9"/>
      <c r="F68" s="10"/>
      <c r="G68" s="59"/>
      <c r="H68" s="11"/>
    </row>
    <row r="69" spans="1:8" ht="26.25" customHeight="1" x14ac:dyDescent="0.2">
      <c r="A69" s="12" t="s">
        <v>121</v>
      </c>
      <c r="B69" s="15" t="s">
        <v>24</v>
      </c>
      <c r="C69" s="7" t="s">
        <v>122</v>
      </c>
      <c r="D69" s="8"/>
      <c r="E69" s="9" t="s">
        <v>30</v>
      </c>
      <c r="F69" s="10">
        <v>2</v>
      </c>
      <c r="G69" s="56"/>
      <c r="H69" s="11">
        <f>ROUND(G69*F69,2)</f>
        <v>0</v>
      </c>
    </row>
    <row r="70" spans="1:8" ht="24.75" customHeight="1" x14ac:dyDescent="0.2">
      <c r="A70" s="13" t="s">
        <v>57</v>
      </c>
      <c r="B70" s="6" t="s">
        <v>103</v>
      </c>
      <c r="C70" s="7" t="s">
        <v>187</v>
      </c>
      <c r="D70" s="14" t="s">
        <v>193</v>
      </c>
      <c r="E70" s="9"/>
      <c r="F70" s="10"/>
      <c r="G70" s="59"/>
      <c r="H70" s="11"/>
    </row>
    <row r="71" spans="1:8" ht="36" customHeight="1" x14ac:dyDescent="0.2">
      <c r="A71" s="12" t="s">
        <v>58</v>
      </c>
      <c r="B71" s="15" t="s">
        <v>24</v>
      </c>
      <c r="C71" s="7" t="s">
        <v>203</v>
      </c>
      <c r="D71" s="8"/>
      <c r="E71" s="9" t="s">
        <v>30</v>
      </c>
      <c r="F71" s="10">
        <v>7</v>
      </c>
      <c r="G71" s="56"/>
      <c r="H71" s="11">
        <f>ROUND(G71*F71,2)</f>
        <v>0</v>
      </c>
    </row>
    <row r="72" spans="1:8" ht="35.25" customHeight="1" x14ac:dyDescent="0.2">
      <c r="A72" s="12" t="s">
        <v>59</v>
      </c>
      <c r="B72" s="15" t="s">
        <v>31</v>
      </c>
      <c r="C72" s="7" t="s">
        <v>204</v>
      </c>
      <c r="D72" s="8"/>
      <c r="E72" s="9" t="s">
        <v>30</v>
      </c>
      <c r="F72" s="10">
        <v>13</v>
      </c>
      <c r="G72" s="56"/>
      <c r="H72" s="11">
        <f>ROUND(G72*F72,2)</f>
        <v>0</v>
      </c>
    </row>
    <row r="73" spans="1:8" ht="36.75" customHeight="1" x14ac:dyDescent="0.2">
      <c r="A73" s="12" t="s">
        <v>148</v>
      </c>
      <c r="B73" s="15" t="s">
        <v>41</v>
      </c>
      <c r="C73" s="7" t="s">
        <v>241</v>
      </c>
      <c r="D73" s="8"/>
      <c r="E73" s="9" t="s">
        <v>30</v>
      </c>
      <c r="F73" s="10">
        <v>1</v>
      </c>
      <c r="G73" s="56"/>
      <c r="H73" s="11">
        <f>ROUND(G73*F73,2)</f>
        <v>0</v>
      </c>
    </row>
    <row r="74" spans="1:8" ht="26.25" customHeight="1" x14ac:dyDescent="0.2">
      <c r="A74" s="12" t="s">
        <v>188</v>
      </c>
      <c r="B74" s="15" t="s">
        <v>46</v>
      </c>
      <c r="C74" s="7" t="s">
        <v>189</v>
      </c>
      <c r="D74" s="8"/>
      <c r="E74" s="9" t="s">
        <v>30</v>
      </c>
      <c r="F74" s="10">
        <v>1</v>
      </c>
      <c r="G74" s="56"/>
      <c r="H74" s="11">
        <f>ROUND(G74*F74,2)</f>
        <v>0</v>
      </c>
    </row>
    <row r="75" spans="1:8" ht="26.25" customHeight="1" x14ac:dyDescent="0.2">
      <c r="A75" s="12" t="s">
        <v>190</v>
      </c>
      <c r="B75" s="15" t="s">
        <v>50</v>
      </c>
      <c r="C75" s="7" t="s">
        <v>191</v>
      </c>
      <c r="D75" s="8"/>
      <c r="E75" s="9" t="s">
        <v>30</v>
      </c>
      <c r="F75" s="10">
        <v>1</v>
      </c>
      <c r="G75" s="56"/>
      <c r="H75" s="11">
        <f>ROUND(G75*F75,2)</f>
        <v>0</v>
      </c>
    </row>
    <row r="76" spans="1:8" ht="26.25" customHeight="1" x14ac:dyDescent="0.2">
      <c r="A76" s="12" t="s">
        <v>242</v>
      </c>
      <c r="B76" s="15" t="s">
        <v>92</v>
      </c>
      <c r="C76" s="7" t="s">
        <v>265</v>
      </c>
      <c r="D76" s="8"/>
      <c r="E76" s="9" t="s">
        <v>30</v>
      </c>
      <c r="F76" s="10">
        <v>3</v>
      </c>
      <c r="G76" s="56"/>
      <c r="H76" s="11">
        <f t="shared" ref="H76:H78" si="9">ROUND(G76*F76,2)</f>
        <v>0</v>
      </c>
    </row>
    <row r="77" spans="1:8" ht="26.25" customHeight="1" x14ac:dyDescent="0.2">
      <c r="A77" s="12" t="s">
        <v>243</v>
      </c>
      <c r="B77" s="15" t="s">
        <v>93</v>
      </c>
      <c r="C77" s="7" t="s">
        <v>244</v>
      </c>
      <c r="D77" s="8"/>
      <c r="E77" s="9" t="s">
        <v>30</v>
      </c>
      <c r="F77" s="10">
        <v>4</v>
      </c>
      <c r="G77" s="56"/>
      <c r="H77" s="11">
        <f t="shared" si="9"/>
        <v>0</v>
      </c>
    </row>
    <row r="78" spans="1:8" ht="34.5" customHeight="1" x14ac:dyDescent="0.2">
      <c r="A78" s="12" t="s">
        <v>245</v>
      </c>
      <c r="B78" s="15" t="s">
        <v>145</v>
      </c>
      <c r="C78" s="7" t="s">
        <v>246</v>
      </c>
      <c r="D78" s="8"/>
      <c r="E78" s="9" t="s">
        <v>30</v>
      </c>
      <c r="F78" s="10">
        <v>23</v>
      </c>
      <c r="G78" s="56"/>
      <c r="H78" s="11">
        <f t="shared" si="9"/>
        <v>0</v>
      </c>
    </row>
    <row r="79" spans="1:8" ht="24.75" customHeight="1" x14ac:dyDescent="0.2">
      <c r="A79" s="13" t="s">
        <v>247</v>
      </c>
      <c r="B79" s="6" t="s">
        <v>104</v>
      </c>
      <c r="C79" s="7" t="s">
        <v>248</v>
      </c>
      <c r="D79" s="14" t="s">
        <v>98</v>
      </c>
      <c r="E79" s="9"/>
      <c r="F79" s="10"/>
      <c r="G79" s="59"/>
      <c r="H79" s="11"/>
    </row>
    <row r="80" spans="1:8" ht="26.25" customHeight="1" x14ac:dyDescent="0.2">
      <c r="A80" s="12" t="s">
        <v>249</v>
      </c>
      <c r="B80" s="15" t="s">
        <v>24</v>
      </c>
      <c r="C80" s="7" t="s">
        <v>250</v>
      </c>
      <c r="D80" s="8"/>
      <c r="E80" s="9" t="s">
        <v>30</v>
      </c>
      <c r="F80" s="10">
        <v>2</v>
      </c>
      <c r="G80" s="56"/>
      <c r="H80" s="11">
        <f>ROUND(G80*F80,2)</f>
        <v>0</v>
      </c>
    </row>
    <row r="81" spans="1:8" ht="16.5" customHeight="1" x14ac:dyDescent="0.2">
      <c r="A81" s="49"/>
      <c r="B81" s="62"/>
      <c r="C81" s="57" t="s">
        <v>17</v>
      </c>
      <c r="D81" s="52"/>
      <c r="E81" s="61"/>
      <c r="F81" s="53"/>
      <c r="G81" s="56"/>
      <c r="H81" s="55"/>
    </row>
    <row r="82" spans="1:8" ht="39.75" customHeight="1" x14ac:dyDescent="0.2">
      <c r="A82" s="13" t="s">
        <v>43</v>
      </c>
      <c r="B82" s="6" t="s">
        <v>105</v>
      </c>
      <c r="C82" s="7" t="s">
        <v>192</v>
      </c>
      <c r="D82" s="14" t="s">
        <v>193</v>
      </c>
      <c r="E82" s="9" t="s">
        <v>30</v>
      </c>
      <c r="F82" s="10">
        <v>7</v>
      </c>
      <c r="G82" s="56"/>
      <c r="H82" s="11">
        <f>ROUND(G82*F82,2)</f>
        <v>0</v>
      </c>
    </row>
    <row r="83" spans="1:8" ht="24.75" customHeight="1" x14ac:dyDescent="0.2">
      <c r="A83" s="13" t="s">
        <v>44</v>
      </c>
      <c r="B83" s="6" t="s">
        <v>106</v>
      </c>
      <c r="C83" s="7" t="s">
        <v>194</v>
      </c>
      <c r="D83" s="14" t="s">
        <v>193</v>
      </c>
      <c r="E83" s="9"/>
      <c r="F83" s="10"/>
      <c r="G83" s="59"/>
      <c r="H83" s="11"/>
    </row>
    <row r="84" spans="1:8" ht="26.25" customHeight="1" x14ac:dyDescent="0.2">
      <c r="A84" s="12" t="s">
        <v>153</v>
      </c>
      <c r="B84" s="15" t="s">
        <v>24</v>
      </c>
      <c r="C84" s="7" t="s">
        <v>154</v>
      </c>
      <c r="D84" s="8"/>
      <c r="E84" s="9" t="s">
        <v>30</v>
      </c>
      <c r="F84" s="10">
        <v>11</v>
      </c>
      <c r="G84" s="56"/>
      <c r="H84" s="11">
        <f>ROUND(G84*F84,2)</f>
        <v>0</v>
      </c>
    </row>
    <row r="85" spans="1:8" ht="26.25" customHeight="1" x14ac:dyDescent="0.2">
      <c r="A85" s="12" t="s">
        <v>45</v>
      </c>
      <c r="B85" s="15" t="s">
        <v>31</v>
      </c>
      <c r="C85" s="7" t="s">
        <v>108</v>
      </c>
      <c r="D85" s="8"/>
      <c r="E85" s="9" t="s">
        <v>30</v>
      </c>
      <c r="F85" s="10">
        <v>12</v>
      </c>
      <c r="G85" s="56"/>
      <c r="H85" s="11">
        <f>ROUND(G85*F85,2)</f>
        <v>0</v>
      </c>
    </row>
    <row r="86" spans="1:8" ht="26.25" customHeight="1" x14ac:dyDescent="0.2">
      <c r="A86" s="12" t="s">
        <v>155</v>
      </c>
      <c r="B86" s="15" t="s">
        <v>41</v>
      </c>
      <c r="C86" s="7" t="s">
        <v>156</v>
      </c>
      <c r="D86" s="8"/>
      <c r="E86" s="9" t="s">
        <v>30</v>
      </c>
      <c r="F86" s="10">
        <v>5</v>
      </c>
      <c r="G86" s="56"/>
      <c r="H86" s="11">
        <f>ROUND(G86*F86,2)</f>
        <v>0</v>
      </c>
    </row>
    <row r="87" spans="1:8" ht="40.5" customHeight="1" x14ac:dyDescent="0.2">
      <c r="A87" s="13"/>
      <c r="B87" s="6" t="s">
        <v>107</v>
      </c>
      <c r="C87" s="7" t="s">
        <v>268</v>
      </c>
      <c r="D87" s="14" t="s">
        <v>251</v>
      </c>
      <c r="E87" s="9" t="s">
        <v>30</v>
      </c>
      <c r="F87" s="10">
        <v>9</v>
      </c>
      <c r="G87" s="56"/>
      <c r="H87" s="11">
        <f>ROUND(G87*F87,2)</f>
        <v>0</v>
      </c>
    </row>
    <row r="88" spans="1:8" ht="24.75" customHeight="1" x14ac:dyDescent="0.2">
      <c r="A88" s="13" t="s">
        <v>54</v>
      </c>
      <c r="B88" s="6" t="s">
        <v>109</v>
      </c>
      <c r="C88" s="7" t="s">
        <v>60</v>
      </c>
      <c r="D88" s="14" t="s">
        <v>193</v>
      </c>
      <c r="E88" s="9" t="s">
        <v>30</v>
      </c>
      <c r="F88" s="10">
        <v>14</v>
      </c>
      <c r="G88" s="56"/>
      <c r="H88" s="11">
        <f t="shared" ref="H88:H96" si="10">ROUND(G88*F88,2)</f>
        <v>0</v>
      </c>
    </row>
    <row r="89" spans="1:8" ht="24.75" customHeight="1" x14ac:dyDescent="0.2">
      <c r="A89" s="13" t="s">
        <v>55</v>
      </c>
      <c r="B89" s="6" t="s">
        <v>110</v>
      </c>
      <c r="C89" s="7" t="s">
        <v>61</v>
      </c>
      <c r="D89" s="14" t="s">
        <v>193</v>
      </c>
      <c r="E89" s="9" t="s">
        <v>30</v>
      </c>
      <c r="F89" s="10">
        <v>7</v>
      </c>
      <c r="G89" s="56"/>
      <c r="H89" s="11">
        <f t="shared" si="10"/>
        <v>0</v>
      </c>
    </row>
    <row r="90" spans="1:8" ht="24.75" customHeight="1" x14ac:dyDescent="0.2">
      <c r="A90" s="13" t="s">
        <v>56</v>
      </c>
      <c r="B90" s="6" t="s">
        <v>111</v>
      </c>
      <c r="C90" s="7" t="s">
        <v>62</v>
      </c>
      <c r="D90" s="14" t="s">
        <v>193</v>
      </c>
      <c r="E90" s="9" t="s">
        <v>30</v>
      </c>
      <c r="F90" s="10">
        <v>25</v>
      </c>
      <c r="G90" s="56"/>
      <c r="H90" s="11">
        <f t="shared" si="10"/>
        <v>0</v>
      </c>
    </row>
    <row r="91" spans="1:8" ht="24.75" customHeight="1" x14ac:dyDescent="0.2">
      <c r="A91" s="13" t="s">
        <v>199</v>
      </c>
      <c r="B91" s="6" t="s">
        <v>112</v>
      </c>
      <c r="C91" s="7" t="s">
        <v>200</v>
      </c>
      <c r="D91" s="14" t="s">
        <v>193</v>
      </c>
      <c r="E91" s="9" t="s">
        <v>30</v>
      </c>
      <c r="F91" s="10">
        <v>12</v>
      </c>
      <c r="G91" s="56"/>
      <c r="H91" s="11">
        <f>ROUND(G91*F91,2)</f>
        <v>0</v>
      </c>
    </row>
    <row r="92" spans="1:8" ht="24.75" customHeight="1" x14ac:dyDescent="0.2">
      <c r="A92" s="13" t="s">
        <v>252</v>
      </c>
      <c r="B92" s="6" t="s">
        <v>146</v>
      </c>
      <c r="C92" s="7" t="s">
        <v>253</v>
      </c>
      <c r="D92" s="14" t="s">
        <v>254</v>
      </c>
      <c r="E92" s="9" t="s">
        <v>30</v>
      </c>
      <c r="F92" s="10">
        <v>6</v>
      </c>
      <c r="G92" s="56"/>
      <c r="H92" s="11">
        <f t="shared" si="10"/>
        <v>0</v>
      </c>
    </row>
    <row r="93" spans="1:8" ht="24.75" customHeight="1" x14ac:dyDescent="0.2">
      <c r="A93" s="13" t="s">
        <v>255</v>
      </c>
      <c r="B93" s="6" t="s">
        <v>147</v>
      </c>
      <c r="C93" s="7" t="s">
        <v>256</v>
      </c>
      <c r="D93" s="14" t="s">
        <v>254</v>
      </c>
      <c r="E93" s="9" t="s">
        <v>30</v>
      </c>
      <c r="F93" s="10">
        <v>6</v>
      </c>
      <c r="G93" s="56"/>
      <c r="H93" s="11">
        <f t="shared" si="10"/>
        <v>0</v>
      </c>
    </row>
    <row r="94" spans="1:8" ht="24.75" customHeight="1" x14ac:dyDescent="0.2">
      <c r="A94" s="13" t="s">
        <v>257</v>
      </c>
      <c r="B94" s="6" t="s">
        <v>149</v>
      </c>
      <c r="C94" s="7" t="s">
        <v>258</v>
      </c>
      <c r="D94" s="14" t="s">
        <v>193</v>
      </c>
      <c r="E94" s="9" t="s">
        <v>30</v>
      </c>
      <c r="F94" s="10">
        <v>6</v>
      </c>
      <c r="G94" s="56"/>
      <c r="H94" s="11">
        <f t="shared" si="10"/>
        <v>0</v>
      </c>
    </row>
    <row r="95" spans="1:8" ht="24.75" customHeight="1" x14ac:dyDescent="0.2">
      <c r="A95" s="13" t="s">
        <v>259</v>
      </c>
      <c r="B95" s="6" t="s">
        <v>150</v>
      </c>
      <c r="C95" s="7" t="s">
        <v>260</v>
      </c>
      <c r="D95" s="14" t="s">
        <v>193</v>
      </c>
      <c r="E95" s="9" t="s">
        <v>30</v>
      </c>
      <c r="F95" s="10">
        <v>8</v>
      </c>
      <c r="G95" s="56"/>
      <c r="H95" s="11">
        <f t="shared" si="10"/>
        <v>0</v>
      </c>
    </row>
    <row r="96" spans="1:8" ht="24.75" customHeight="1" x14ac:dyDescent="0.2">
      <c r="A96" s="12"/>
      <c r="B96" s="6" t="s">
        <v>151</v>
      </c>
      <c r="C96" s="1" t="s">
        <v>267</v>
      </c>
      <c r="D96" s="18" t="s">
        <v>266</v>
      </c>
      <c r="E96" s="9" t="s">
        <v>30</v>
      </c>
      <c r="F96" s="17">
        <v>1</v>
      </c>
      <c r="G96" s="56"/>
      <c r="H96" s="11">
        <f t="shared" si="10"/>
        <v>0</v>
      </c>
    </row>
    <row r="97" spans="1:8" ht="31.5" customHeight="1" x14ac:dyDescent="0.2">
      <c r="A97" s="49"/>
      <c r="B97" s="50"/>
      <c r="C97" s="57" t="s">
        <v>18</v>
      </c>
      <c r="D97" s="52"/>
      <c r="E97" s="58"/>
      <c r="F97" s="52"/>
      <c r="G97" s="54"/>
      <c r="H97" s="55"/>
    </row>
    <row r="98" spans="1:8" ht="24.75" customHeight="1" x14ac:dyDescent="0.2">
      <c r="A98" s="13" t="s">
        <v>47</v>
      </c>
      <c r="B98" s="6" t="s">
        <v>152</v>
      </c>
      <c r="C98" s="7" t="s">
        <v>48</v>
      </c>
      <c r="D98" s="14" t="s">
        <v>113</v>
      </c>
      <c r="E98" s="9"/>
      <c r="F98" s="10"/>
      <c r="G98" s="59"/>
      <c r="H98" s="11"/>
    </row>
    <row r="99" spans="1:8" ht="26.25" customHeight="1" x14ac:dyDescent="0.2">
      <c r="A99" s="12" t="s">
        <v>114</v>
      </c>
      <c r="B99" s="15" t="s">
        <v>24</v>
      </c>
      <c r="C99" s="7" t="s">
        <v>115</v>
      </c>
      <c r="D99" s="8"/>
      <c r="E99" s="9" t="s">
        <v>23</v>
      </c>
      <c r="F99" s="10">
        <v>200</v>
      </c>
      <c r="G99" s="56"/>
      <c r="H99" s="11">
        <f>ROUND(G99*F99,2)</f>
        <v>0</v>
      </c>
    </row>
    <row r="100" spans="1:8" ht="26.25" customHeight="1" x14ac:dyDescent="0.2">
      <c r="A100" s="12" t="s">
        <v>49</v>
      </c>
      <c r="B100" s="15" t="s">
        <v>31</v>
      </c>
      <c r="C100" s="7" t="s">
        <v>116</v>
      </c>
      <c r="D100" s="8"/>
      <c r="E100" s="9" t="s">
        <v>23</v>
      </c>
      <c r="F100" s="10">
        <v>830</v>
      </c>
      <c r="G100" s="56"/>
      <c r="H100" s="11">
        <f>ROUND(G100*F100,2)</f>
        <v>0</v>
      </c>
    </row>
    <row r="101" spans="1:8" ht="16.5" thickBot="1" x14ac:dyDescent="0.25">
      <c r="A101" s="63"/>
      <c r="B101" s="64" t="str">
        <f>B6</f>
        <v>A</v>
      </c>
      <c r="C101" s="78" t="str">
        <f>C6</f>
        <v>2019 THIN BITUMINOUS OVERLAY PROGRAM - VARIOUS LOCATIONS</v>
      </c>
      <c r="D101" s="79"/>
      <c r="E101" s="79"/>
      <c r="F101" s="80"/>
      <c r="G101" s="65" t="s">
        <v>13</v>
      </c>
      <c r="H101" s="63">
        <f>SUM(H6:H100)</f>
        <v>0</v>
      </c>
    </row>
    <row r="102" spans="1:8" ht="31.5" customHeight="1" thickTop="1" x14ac:dyDescent="0.2">
      <c r="A102" s="49"/>
      <c r="B102" s="81" t="s">
        <v>20</v>
      </c>
      <c r="C102" s="82"/>
      <c r="D102" s="82"/>
      <c r="E102" s="82"/>
      <c r="F102" s="82"/>
      <c r="G102" s="83">
        <f>H101</f>
        <v>0</v>
      </c>
      <c r="H102" s="84"/>
    </row>
    <row r="103" spans="1:8" x14ac:dyDescent="0.2">
      <c r="A103" s="66"/>
      <c r="B103" s="67"/>
      <c r="C103" s="68"/>
      <c r="D103" s="69"/>
      <c r="E103" s="68"/>
      <c r="F103" s="68"/>
      <c r="G103" s="70"/>
      <c r="H103" s="71"/>
    </row>
  </sheetData>
  <sheetProtection password="CC3D" sheet="1" objects="1" scenarios="1" selectLockedCells="1"/>
  <mergeCells count="4">
    <mergeCell ref="C6:F6"/>
    <mergeCell ref="C101:F101"/>
    <mergeCell ref="B102:F102"/>
    <mergeCell ref="G102:H102"/>
  </mergeCells>
  <conditionalFormatting sqref="D20 D9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96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8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25">
    <cfRule type="cellIs" dxfId="158" priority="124" stopIfTrue="1" operator="equal">
      <formula>"CW 2130-R11"</formula>
    </cfRule>
    <cfRule type="cellIs" dxfId="157" priority="125" stopIfTrue="1" operator="equal">
      <formula>"CW 3120-R2"</formula>
    </cfRule>
    <cfRule type="cellIs" dxfId="156" priority="126" stopIfTrue="1" operator="equal">
      <formula>"CW 3240-R7"</formula>
    </cfRule>
  </conditionalFormatting>
  <conditionalFormatting sqref="D10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12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13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14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15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16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17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18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19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21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22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27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36:D39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51">
    <cfRule type="cellIs" dxfId="116" priority="40" stopIfTrue="1" operator="equal">
      <formula>"CW 2130-R11"</formula>
    </cfRule>
    <cfRule type="cellIs" dxfId="115" priority="41" stopIfTrue="1" operator="equal">
      <formula>"CW 3120-R2"</formula>
    </cfRule>
    <cfRule type="cellIs" dxfId="114" priority="42" stopIfTrue="1" operator="equal">
      <formula>"CW 3240-R7"</formula>
    </cfRule>
  </conditionalFormatting>
  <conditionalFormatting sqref="D23:D24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26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28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80">
    <cfRule type="cellIs" dxfId="104" priority="19" stopIfTrue="1" operator="equal">
      <formula>"CW 2130-R11"</formula>
    </cfRule>
    <cfRule type="cellIs" dxfId="103" priority="20" stopIfTrue="1" operator="equal">
      <formula>"CW 3120-R2"</formula>
    </cfRule>
    <cfRule type="cellIs" dxfId="102" priority="21" stopIfTrue="1" operator="equal">
      <formula>"CW 3240-R7"</formula>
    </cfRule>
  </conditionalFormatting>
  <conditionalFormatting sqref="D35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29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30:D32">
    <cfRule type="cellIs" dxfId="95" priority="100" stopIfTrue="1" operator="equal">
      <formula>"CW 2130-R11"</formula>
    </cfRule>
    <cfRule type="cellIs" dxfId="94" priority="101" stopIfTrue="1" operator="equal">
      <formula>"CW 3120-R2"</formula>
    </cfRule>
    <cfRule type="cellIs" dxfId="93" priority="102" stopIfTrue="1" operator="equal">
      <formula>"CW 3240-R7"</formula>
    </cfRule>
  </conditionalFormatting>
  <conditionalFormatting sqref="D33:D34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40:D42">
    <cfRule type="cellIs" dxfId="89" priority="94" stopIfTrue="1" operator="equal">
      <formula>"CW 2130-R11"</formula>
    </cfRule>
    <cfRule type="cellIs" dxfId="88" priority="95" stopIfTrue="1" operator="equal">
      <formula>"CW 3120-R2"</formula>
    </cfRule>
    <cfRule type="cellIs" dxfId="87" priority="96" stopIfTrue="1" operator="equal">
      <formula>"CW 3240-R7"</formula>
    </cfRule>
  </conditionalFormatting>
  <conditionalFormatting sqref="D43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47">
    <cfRule type="cellIs" dxfId="83" priority="88" stopIfTrue="1" operator="equal">
      <formula>"CW 2130-R11"</formula>
    </cfRule>
    <cfRule type="cellIs" dxfId="82" priority="89" stopIfTrue="1" operator="equal">
      <formula>"CW 3120-R2"</formula>
    </cfRule>
    <cfRule type="cellIs" dxfId="81" priority="90" stopIfTrue="1" operator="equal">
      <formula>"CW 3240-R7"</formula>
    </cfRule>
  </conditionalFormatting>
  <conditionalFormatting sqref="D54">
    <cfRule type="cellIs" dxfId="80" priority="85" stopIfTrue="1" operator="equal">
      <formula>"CW 2130-R11"</formula>
    </cfRule>
    <cfRule type="cellIs" dxfId="79" priority="86" stopIfTrue="1" operator="equal">
      <formula>"CW 3120-R2"</formula>
    </cfRule>
    <cfRule type="cellIs" dxfId="78" priority="87" stopIfTrue="1" operator="equal">
      <formula>"CW 3240-R7"</formula>
    </cfRule>
  </conditionalFormatting>
  <conditionalFormatting sqref="D55">
    <cfRule type="cellIs" dxfId="77" priority="82" stopIfTrue="1" operator="equal">
      <formula>"CW 2130-R11"</formula>
    </cfRule>
    <cfRule type="cellIs" dxfId="76" priority="83" stopIfTrue="1" operator="equal">
      <formula>"CW 3120-R2"</formula>
    </cfRule>
    <cfRule type="cellIs" dxfId="75" priority="84" stopIfTrue="1" operator="equal">
      <formula>"CW 3240-R7"</formula>
    </cfRule>
  </conditionalFormatting>
  <conditionalFormatting sqref="D60">
    <cfRule type="cellIs" dxfId="74" priority="79" stopIfTrue="1" operator="equal">
      <formula>"CW 2130-R11"</formula>
    </cfRule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61">
    <cfRule type="cellIs" dxfId="71" priority="76" stopIfTrue="1" operator="equal">
      <formula>"CW 2130-R11"</formula>
    </cfRule>
    <cfRule type="cellIs" dxfId="70" priority="77" stopIfTrue="1" operator="equal">
      <formula>"CW 3120-R2"</formula>
    </cfRule>
    <cfRule type="cellIs" dxfId="69" priority="78" stopIfTrue="1" operator="equal">
      <formula>"CW 3240-R7"</formula>
    </cfRule>
  </conditionalFormatting>
  <conditionalFormatting sqref="D64">
    <cfRule type="cellIs" dxfId="68" priority="73" stopIfTrue="1" operator="equal">
      <formula>"CW 2130-R11"</formula>
    </cfRule>
    <cfRule type="cellIs" dxfId="67" priority="74" stopIfTrue="1" operator="equal">
      <formula>"CW 3120-R2"</formula>
    </cfRule>
    <cfRule type="cellIs" dxfId="66" priority="75" stopIfTrue="1" operator="equal">
      <formula>"CW 3240-R7"</formula>
    </cfRule>
  </conditionalFormatting>
  <conditionalFormatting sqref="D66">
    <cfRule type="cellIs" dxfId="65" priority="70" stopIfTrue="1" operator="equal">
      <formula>"CW 2130-R11"</formula>
    </cfRule>
    <cfRule type="cellIs" dxfId="64" priority="71" stopIfTrue="1" operator="equal">
      <formula>"CW 3120-R2"</formula>
    </cfRule>
    <cfRule type="cellIs" dxfId="63" priority="72" stopIfTrue="1" operator="equal">
      <formula>"CW 3240-R7"</formula>
    </cfRule>
  </conditionalFormatting>
  <conditionalFormatting sqref="D68">
    <cfRule type="cellIs" dxfId="62" priority="67" stopIfTrue="1" operator="equal">
      <formula>"CW 2130-R11"</formula>
    </cfRule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70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79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82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83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88:D95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98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44:D46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48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52:D53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56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58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62:D63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69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71:D78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84:D8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9:D10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9:D5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 G15 G17:G19 G21 G23:G24 G29:G31 G26 G71:G78 G40:G42 G44:G46 G57 G8:G10 G33:G38 G80:G82 G59:G60 G69 G49:G54 G62:G66 G99:G100 G84:G96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2 G16 G14 G47 G39 G27:G28 G25 G20 G43 G22 G61 G58 G55:G56 G70 G68 G83 G79 G98">
      <formula1>"isblank(G3)"</formula1>
    </dataValidation>
  </dataValidations>
  <pageMargins left="0.7" right="0.7" top="0.75" bottom="0.75" header="0.3" footer="0.3"/>
  <pageSetup scale="71" fitToHeight="0" orientation="portrait" r:id="rId1"/>
  <headerFooter alignWithMargins="0">
    <oddHeader>&amp;LThe City of Winnipeg
Tender No. 305-2019 
&amp;XTemplate Version: C420190115-RW&amp;RBid Submission
Page &amp;P+3 of 9</oddHeader>
    <oddFooter xml:space="preserve">&amp;R__________________
Name of Bidder                    </oddFooter>
  </headerFooter>
  <rowBreaks count="3" manualBreakCount="3">
    <brk id="35" min="1" max="7" man="1"/>
    <brk id="64" min="1" max="7" man="1"/>
    <brk id="9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305-2019</vt:lpstr>
      <vt:lpstr>'305-2019'!Print_Area</vt:lpstr>
      <vt:lpstr>'305-2019'!Print_Titles</vt:lpstr>
      <vt:lpstr>'305-2019'!XEVERYTHING</vt:lpstr>
      <vt:lpstr>'305-2019'!XITEMS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April 1, 2019_x000d_
_x000d_
_x000d_
_x000d_
_x000d_
_x000d_
_x000d_
File Size 32,723 bytes</dc:description>
  <cp:lastModifiedBy>Windows User</cp:lastModifiedBy>
  <cp:lastPrinted>2019-04-01T15:49:25Z</cp:lastPrinted>
  <dcterms:created xsi:type="dcterms:W3CDTF">1999-03-31T15:44:33Z</dcterms:created>
  <dcterms:modified xsi:type="dcterms:W3CDTF">2019-04-01T16:49:23Z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